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9035" windowHeight="768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I27" i="1"/>
  <c r="L31" s="1"/>
  <c r="D28" s="1"/>
  <c r="H31" s="1"/>
  <c r="F31" l="1"/>
  <c r="D31"/>
</calcChain>
</file>

<file path=xl/sharedStrings.xml><?xml version="1.0" encoding="utf-8"?>
<sst xmlns="http://schemas.openxmlformats.org/spreadsheetml/2006/main" count="93" uniqueCount="88">
  <si>
    <t xml:space="preserve"> </t>
  </si>
  <si>
    <t xml:space="preserve">The important variables are </t>
  </si>
  <si>
    <t>1) Likelihood that your mare will produce a viable foal, which is a function of</t>
  </si>
  <si>
    <t>2) The opportunity cost of money, which has two components</t>
  </si>
  <si>
    <t>2A) An annualized interest rate representing the cost of funds.  This is most reasonably a function of rates of return on alternative investments or the cost of loans.</t>
  </si>
  <si>
    <t>2B) The expected time span between payment of the of the NG and the expected date a payment on a live foal contract would have been made.</t>
  </si>
  <si>
    <t xml:space="preserve">        This time span increases A) the earlier you buy the NG season, and B) the less fertile the mare and stallion are.</t>
  </si>
  <si>
    <t>*Older mares and stallions are usually less fertile.  Other things equal, they always have a greater risk of mortality.</t>
  </si>
  <si>
    <t>1A) Her fertility (which is affected by her health and her age *)</t>
  </si>
  <si>
    <t>1B) The stallion's fertility, which is affected by his health,age, the effectiveness of the stallion management, and the size of his book**</t>
  </si>
  <si>
    <t>**Older stallions are usually less fertile and have a greater chance of being out of service.  Large books make it more difficult to breed at optimum times.</t>
  </si>
  <si>
    <t>Plug the following variables into the equation below.</t>
  </si>
  <si>
    <t>Annualized loan rate or opportunity cost of funds.  This rate is often equal to or higher than the prime rate.</t>
  </si>
  <si>
    <t>This is the number of years in decimal form between when a NG payment would be made and the expected payment date on a LFSN contract.</t>
  </si>
  <si>
    <t>You can solve for this.</t>
  </si>
  <si>
    <t>Fair market live foal stands and nurses stud fee (This is usually equal to or less than the advertised live foal price).</t>
  </si>
  <si>
    <t>1D) the skill of your vet</t>
  </si>
  <si>
    <t>1C) What fraction of the breeding season is available to your mare.  If she is foaling in May, the likelihood is much less she will get back in foal.</t>
  </si>
  <si>
    <t xml:space="preserve">1E) Environmental and macro factors (Weather, caterpillars, EVA outbreaks, earthquakes, and more)  </t>
  </si>
  <si>
    <t>divided by</t>
  </si>
  <si>
    <t xml:space="preserve">   times </t>
  </si>
  <si>
    <t xml:space="preserve"> PVF</t>
  </si>
  <si>
    <r>
      <t>Probability of viable foal (</t>
    </r>
    <r>
      <rPr>
        <b/>
        <sz val="11"/>
        <color theme="1"/>
        <rFont val="Calibri"/>
        <family val="2"/>
        <scheme val="minor"/>
      </rPr>
      <t>PVF</t>
    </r>
    <r>
      <rPr>
        <sz val="11"/>
        <color theme="1"/>
        <rFont val="Calibri"/>
        <family val="2"/>
        <scheme val="minor"/>
      </rPr>
      <t>)=</t>
    </r>
  </si>
  <si>
    <r>
      <t>Int rate =</t>
    </r>
    <r>
      <rPr>
        <b/>
        <sz val="11"/>
        <color theme="1"/>
        <rFont val="Calibri"/>
        <family val="2"/>
        <scheme val="minor"/>
      </rPr>
      <t xml:space="preserve"> I </t>
    </r>
    <r>
      <rPr>
        <sz val="11"/>
        <color theme="1"/>
        <rFont val="Calibri"/>
        <family val="2"/>
        <scheme val="minor"/>
      </rPr>
      <t>=</t>
    </r>
  </si>
  <si>
    <r>
      <t xml:space="preserve">Yrs. To payment = </t>
    </r>
    <r>
      <rPr>
        <b/>
        <sz val="11"/>
        <color theme="1"/>
        <rFont val="Calibri"/>
        <family val="2"/>
        <scheme val="minor"/>
      </rPr>
      <t>YTP</t>
    </r>
  </si>
  <si>
    <t>Considering mare &amp; stallion fertility &amp; other factors, what is the probability your mare will produce a viable foal?  The upper bound on this is probably .85 or so.</t>
  </si>
  <si>
    <r>
      <t>LF price =</t>
    </r>
    <r>
      <rPr>
        <b/>
        <sz val="11"/>
        <color theme="1"/>
        <rFont val="Calibri"/>
        <family val="2"/>
        <scheme val="minor"/>
      </rPr>
      <t xml:space="preserve"> LF</t>
    </r>
  </si>
  <si>
    <t>NG =</t>
  </si>
  <si>
    <t>LF</t>
  </si>
  <si>
    <t>(1 + I x YTP)</t>
  </si>
  <si>
    <t xml:space="preserve">For  example, if LF = 10,000, PVF = ,75, I = ,06, and YTP = 1.2 yrs., then </t>
  </si>
  <si>
    <t xml:space="preserve">      x</t>
  </si>
  <si>
    <t xml:space="preserve">        /</t>
  </si>
  <si>
    <t>If you pay $6996  today, interest will add .072 x 6996 to your cost and in 1.2 yrs.</t>
  </si>
  <si>
    <t xml:space="preserve">you will have </t>
  </si>
  <si>
    <t xml:space="preserve">      x </t>
  </si>
  <si>
    <t xml:space="preserve">        or</t>
  </si>
  <si>
    <t>invested.</t>
  </si>
  <si>
    <t>This is also the average amount you expect to pay on a live foal contract, as</t>
  </si>
  <si>
    <t>75% of the time you pay $10,000.</t>
  </si>
  <si>
    <t>If you can buy the NG season for less than</t>
  </si>
  <si>
    <t>$6996, you expect to come out ahead using the NG season.</t>
  </si>
  <si>
    <t>Robert L. Losey, Dec. 2015</t>
  </si>
  <si>
    <t>©RLLosey Dec. 2015</t>
  </si>
  <si>
    <t>You can use the formula below to estimate the breakeven price for a NG season for your particular circumstances.</t>
  </si>
  <si>
    <t xml:space="preserve">Figuring out the breakeven no-guarantee (NG) price for seasons </t>
  </si>
  <si>
    <r>
      <t xml:space="preserve">Breakeven NG price -= </t>
    </r>
    <r>
      <rPr>
        <b/>
        <sz val="11"/>
        <color theme="1"/>
        <rFont val="Calibri"/>
        <family val="2"/>
        <scheme val="minor"/>
      </rPr>
      <t>NG</t>
    </r>
  </si>
  <si>
    <t>Beakeven NG price =( lf price x prob. Of paying)/(1 +i)x delay in pay</t>
  </si>
  <si>
    <t>BE NG p =</t>
  </si>
  <si>
    <t>Estimating the break-even price when comparing LSFN prices to "breed secure" deal prices.</t>
  </si>
  <si>
    <t xml:space="preserve">Important Inputs used in making comparisons </t>
  </si>
  <si>
    <r>
      <t xml:space="preserve">1) </t>
    </r>
    <r>
      <rPr>
        <b/>
        <sz val="12"/>
        <color theme="1"/>
        <rFont val="Calibri"/>
        <family val="2"/>
        <scheme val="minor"/>
      </rPr>
      <t xml:space="preserve">LF </t>
    </r>
    <r>
      <rPr>
        <sz val="11"/>
        <color theme="1"/>
        <rFont val="Calibri"/>
        <family val="2"/>
        <scheme val="minor"/>
      </rPr>
      <t xml:space="preserve">= LFSN price </t>
    </r>
  </si>
  <si>
    <r>
      <t>3)</t>
    </r>
    <r>
      <rPr>
        <b/>
        <sz val="11"/>
        <color theme="1"/>
        <rFont val="Calibri"/>
        <family val="2"/>
        <scheme val="minor"/>
      </rPr>
      <t xml:space="preserve"> I </t>
    </r>
    <r>
      <rPr>
        <sz val="11"/>
        <color theme="1"/>
        <rFont val="Calibri"/>
        <family val="2"/>
        <scheme val="minor"/>
      </rPr>
      <t>= Opportunity Cost of Money</t>
    </r>
  </si>
  <si>
    <r>
      <t xml:space="preserve">4) </t>
    </r>
    <r>
      <rPr>
        <b/>
        <sz val="11"/>
        <color theme="1"/>
        <rFont val="Calibri"/>
        <family val="2"/>
        <scheme val="minor"/>
      </rPr>
      <t xml:space="preserve">t </t>
    </r>
    <r>
      <rPr>
        <sz val="11"/>
        <color theme="1"/>
        <rFont val="Calibri"/>
        <family val="2"/>
        <scheme val="minor"/>
      </rPr>
      <t>= Time in years between date the LF payment is due and the date the BSP payment is due.</t>
    </r>
  </si>
  <si>
    <r>
      <t xml:space="preserve">5) </t>
    </r>
    <r>
      <rPr>
        <b/>
        <sz val="12"/>
        <color theme="1"/>
        <rFont val="Calibri"/>
        <family val="2"/>
        <scheme val="minor"/>
      </rPr>
      <t>Th</t>
    </r>
    <r>
      <rPr>
        <b/>
        <sz val="11"/>
        <color theme="1"/>
        <rFont val="Calibri"/>
        <family val="2"/>
        <scheme val="minor"/>
      </rPr>
      <t xml:space="preserve"> = </t>
    </r>
    <r>
      <rPr>
        <sz val="11"/>
        <color theme="1"/>
        <rFont val="Calibri"/>
        <family val="2"/>
        <scheme val="minor"/>
      </rPr>
      <t>the threshold price above which the breeder pays toward the breed secure price.</t>
    </r>
  </si>
  <si>
    <r>
      <t xml:space="preserve">2) </t>
    </r>
    <r>
      <rPr>
        <b/>
        <sz val="11"/>
        <color theme="1"/>
        <rFont val="Calibri"/>
        <family val="2"/>
        <scheme val="minor"/>
      </rPr>
      <t>BSP</t>
    </r>
    <r>
      <rPr>
        <sz val="11"/>
        <color theme="1"/>
        <rFont val="Calibri"/>
        <family val="2"/>
        <scheme val="minor"/>
      </rPr>
      <t xml:space="preserve"> = Breed Secure price, which is always equal to or greater than the LF price.</t>
    </r>
  </si>
  <si>
    <t>breed secure deal.  For example, if the breeder receives the first $10,000, then pays the next $7,500 to the shareholder, and the breeder is sure that the foal will bring no more</t>
  </si>
  <si>
    <t xml:space="preserve">than $15,000, it only makes sense to select the breed secure deal.  The breeder pays nothing if the foal sells for $10,000.  If the foal sells for between $10,000 and $17,500 the </t>
  </si>
  <si>
    <t xml:space="preserve">to pay $5,000 shortly after the foal is born in order to get a maximum of $5,000 back later when the foal sells.  Better to choose the breed secure deal and invest nothing up </t>
  </si>
  <si>
    <t>front.</t>
  </si>
  <si>
    <r>
      <t xml:space="preserve">When </t>
    </r>
    <r>
      <rPr>
        <b/>
        <sz val="12"/>
        <color theme="1"/>
        <rFont val="Calibri"/>
        <family val="2"/>
        <scheme val="minor"/>
      </rPr>
      <t xml:space="preserve">the breeder expects that the foal will bring more than TH plus LF </t>
    </r>
    <r>
      <rPr>
        <sz val="12"/>
        <color theme="1"/>
        <rFont val="Calibri"/>
        <family val="2"/>
        <scheme val="minor"/>
      </rPr>
      <t>the decision should be based on the following logic</t>
    </r>
    <r>
      <rPr>
        <b/>
        <sz val="12"/>
        <color theme="1"/>
        <rFont val="Calibri"/>
        <family val="2"/>
        <scheme val="minor"/>
      </rPr>
      <t xml:space="preserve">: </t>
    </r>
    <r>
      <rPr>
        <sz val="12"/>
        <color theme="1"/>
        <rFont val="Calibri"/>
        <family val="2"/>
        <scheme val="minor"/>
      </rPr>
      <t xml:space="preserve"> I can invest $5,000 now, which buys</t>
    </r>
  </si>
  <si>
    <t>An investment of $5,000 for a sure $7,500 1.5 years later at the yearling sale is a very good deal.  It's hard to imagine why you would not invest the $5,000 up front in this case.</t>
  </si>
  <si>
    <r>
      <t xml:space="preserve">The </t>
    </r>
    <r>
      <rPr>
        <b/>
        <sz val="11"/>
        <color theme="1"/>
        <rFont val="Calibri"/>
        <family val="2"/>
        <scheme val="minor"/>
      </rPr>
      <t xml:space="preserve">high-end scenario </t>
    </r>
    <r>
      <rPr>
        <sz val="11"/>
        <color theme="1"/>
        <rFont val="Calibri"/>
        <family val="2"/>
        <scheme val="minor"/>
      </rPr>
      <t xml:space="preserve">occurs when you are sure that the foal will bring a lot of money.  In this case the $5,000 invested in LF buys means you don't give up $7500 to the shareholder. </t>
    </r>
  </si>
  <si>
    <t>me all the sale proceeds in excess of $10,000.  If the foal brings $15,100, I will receive $5100 back for my $5,000 investment 1.5 years after the $5,000 investment.  Not so good.</t>
  </si>
  <si>
    <t xml:space="preserve">Figuring out the optimum strategy for breed secure deals is easy under two scenarios (at the extremes).  The math for the "in-between" scenario is straightforward.  </t>
  </si>
  <si>
    <r>
      <rPr>
        <b/>
        <sz val="11"/>
        <color theme="1"/>
        <rFont val="Calibri"/>
        <family val="2"/>
        <scheme val="minor"/>
      </rPr>
      <t>The low-end scenario</t>
    </r>
    <r>
      <rPr>
        <sz val="11"/>
        <color theme="1"/>
        <rFont val="Calibri"/>
        <family val="2"/>
        <scheme val="minor"/>
      </rPr>
      <t xml:space="preserve"> occurs when you are 100% sure that any foal resulting from the deal will sell for no more than TH + LF (=$15,000).  In this case  the breeder should  choose the</t>
    </r>
  </si>
  <si>
    <t xml:space="preserve">breeder always gets $10,000 and the shareholder will get between $100 (when the foal brings $10,100) and $7,500 from the sale proceeds.  If the foal sells for $15,000 or less, paying  </t>
  </si>
  <si>
    <t xml:space="preserve">the $5,000 buys you nothing?  The most you can bet back in this case if you buy the LF deal is $5,000 when the foal brings $15,000.  But you have </t>
  </si>
  <si>
    <t>So what assured sales price makes it worthwhile to pay the LF fee up front?   The  answer is calculated similar to the way that NG vs. LF calculations are made.</t>
  </si>
  <si>
    <t xml:space="preserve">One additional consideration factors in, the possibility of the death of foal between the time the stud fee is paid and the sale.  Alternatively, the cost of insurance can be  </t>
  </si>
  <si>
    <t>treated as a carrying charge.  The foal's sales price that would result in a wash (breakeven) whether the LF fee is paid or the BS contract is entered into is calculated as follows:</t>
  </si>
  <si>
    <r>
      <t>6)</t>
    </r>
    <r>
      <rPr>
        <b/>
        <sz val="11"/>
        <color theme="1"/>
        <rFont val="Calibri"/>
        <family val="2"/>
        <scheme val="minor"/>
      </rPr>
      <t xml:space="preserve"> PM = </t>
    </r>
    <r>
      <rPr>
        <sz val="11"/>
        <color theme="1"/>
        <rFont val="Calibri"/>
        <family val="2"/>
        <scheme val="minor"/>
      </rPr>
      <t xml:space="preserve">the annualized probability of foal mortality (or other event that negates a sale) between birth and sale date.  The annualized insurance rate can be used </t>
    </r>
  </si>
  <si>
    <t>BEP = TH + (LF x [1 + {PM + I} x T})</t>
  </si>
  <si>
    <t>If LF = 5000, TH = 10000, PM =.03, I = .05, and T = 1.5, the BEP is as shown.</t>
  </si>
  <si>
    <t>BEP = 10000 + (5000 x [1 + {.03+ .05} x 1.5})</t>
  </si>
  <si>
    <t>BEP = 10000 +5000 x 1.12*</t>
  </si>
  <si>
    <t>* This formulation assumes no compounding of interest.  More reasonably the effective interest rate will be a bit higher.</t>
  </si>
  <si>
    <t>BEP = 15,600</t>
  </si>
  <si>
    <t>$15,600 represents the price at which it makes sense to be indifferent between paying LF and using BS.  Since the breeder knows that she can not realistically estimate</t>
  </si>
  <si>
    <t>this one.</t>
  </si>
  <si>
    <t xml:space="preserve">For example, if there is a 50% chance of getting back 10,600 and a 50% chance of getting back 20,600, the breeder will gross 15,600 on average on a series of deals like </t>
  </si>
  <si>
    <t xml:space="preserve">If the breeder pays the LF fee of 5000, she'll always be out 5000, and will gross .5 x 10,600 + .5 x 20,600 on average, so gross returns of  </t>
  </si>
  <si>
    <t>the exact price, the question arises whether this calculation can always be used.  As it turns out, as long as you can rely on your estimate of the average price to be the</t>
  </si>
  <si>
    <t xml:space="preserve">mid-point of a symmetrical distribution (whether normal, rectangular, triangular, or whatever), this calculation works.  </t>
  </si>
  <si>
    <t xml:space="preserve">With gross returns of 15600 the net returns= 15600 - 5000, or 10600, and thus the breeder should be indifferent between the deals when expected price = 15600.  </t>
  </si>
  <si>
    <t>Payin 5000 up front and incurring carrying costs of 600 provides the same net figure as paying 5600 at sale time.</t>
  </si>
  <si>
    <t>.5 x 10600 + .5 x 20600 = 15600</t>
  </si>
  <si>
    <t xml:space="preserve">    instead.  PM probably is around 2%.  I estimate that insurance will cost 3% or so on an annualized basis.</t>
  </si>
</sst>
</file>

<file path=xl/styles.xml><?xml version="1.0" encoding="utf-8"?>
<styleSheet xmlns="http://schemas.openxmlformats.org/spreadsheetml/2006/main">
  <numFmts count="1">
    <numFmt numFmtId="164" formatCode="&quot;$&quot;#,##0"/>
  </numFmts>
  <fonts count="5">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xf numFmtId="0" fontId="3" fillId="0" borderId="0" xfId="0" applyFont="1"/>
    <xf numFmtId="0" fontId="4"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82"/>
  <sheetViews>
    <sheetView tabSelected="1" topLeftCell="A39" workbookViewId="0">
      <selection activeCell="C48" sqref="C48"/>
    </sheetView>
  </sheetViews>
  <sheetFormatPr defaultRowHeight="15"/>
  <cols>
    <col min="1" max="1" width="2.7109375" customWidth="1"/>
    <col min="2" max="2" width="15.140625" customWidth="1"/>
    <col min="3" max="3" width="14.140625" customWidth="1"/>
    <col min="5" max="5" width="8" customWidth="1"/>
    <col min="6" max="6" width="9.85546875" customWidth="1"/>
    <col min="8" max="8" width="10.28515625" customWidth="1"/>
    <col min="19" max="19" width="10.85546875" customWidth="1"/>
  </cols>
  <sheetData>
    <row r="1" spans="2:11" ht="15.75">
      <c r="B1" s="2" t="s">
        <v>45</v>
      </c>
      <c r="C1" s="2"/>
      <c r="D1" s="2"/>
      <c r="E1" s="2"/>
      <c r="F1" s="2"/>
      <c r="H1" t="s">
        <v>42</v>
      </c>
      <c r="K1" s="3" t="s">
        <v>43</v>
      </c>
    </row>
    <row r="3" spans="2:11">
      <c r="B3" t="s">
        <v>1</v>
      </c>
    </row>
    <row r="4" spans="2:11">
      <c r="C4" t="s">
        <v>2</v>
      </c>
    </row>
    <row r="5" spans="2:11">
      <c r="C5" t="s">
        <v>0</v>
      </c>
      <c r="D5" t="s">
        <v>8</v>
      </c>
    </row>
    <row r="6" spans="2:11">
      <c r="D6" t="s">
        <v>9</v>
      </c>
    </row>
    <row r="7" spans="2:11">
      <c r="D7" t="s">
        <v>17</v>
      </c>
    </row>
    <row r="8" spans="2:11">
      <c r="D8" t="s">
        <v>16</v>
      </c>
    </row>
    <row r="9" spans="2:11">
      <c r="D9" t="s">
        <v>0</v>
      </c>
      <c r="E9" t="s">
        <v>7</v>
      </c>
    </row>
    <row r="10" spans="2:11">
      <c r="E10" t="s">
        <v>10</v>
      </c>
    </row>
    <row r="11" spans="2:11">
      <c r="D11" t="s">
        <v>18</v>
      </c>
    </row>
    <row r="12" spans="2:11">
      <c r="C12" t="s">
        <v>3</v>
      </c>
    </row>
    <row r="13" spans="2:11" ht="15.75" customHeight="1">
      <c r="D13" t="s">
        <v>4</v>
      </c>
    </row>
    <row r="14" spans="2:11" ht="15.75" customHeight="1">
      <c r="D14" t="s">
        <v>5</v>
      </c>
    </row>
    <row r="15" spans="2:11" ht="15.75" customHeight="1">
      <c r="D15" t="s">
        <v>6</v>
      </c>
    </row>
    <row r="16" spans="2:11" ht="15.75" customHeight="1"/>
    <row r="17" spans="2:12" ht="15.75" customHeight="1">
      <c r="B17" t="s">
        <v>44</v>
      </c>
    </row>
    <row r="18" spans="2:12" ht="15.75" customHeight="1">
      <c r="B18" t="s">
        <v>11</v>
      </c>
    </row>
    <row r="19" spans="2:12" ht="15.75" customHeight="1"/>
    <row r="20" spans="2:12" ht="15.75" customHeight="1">
      <c r="B20" t="s">
        <v>26</v>
      </c>
      <c r="D20" t="s">
        <v>15</v>
      </c>
    </row>
    <row r="21" spans="2:12" ht="15.75" customHeight="1">
      <c r="B21" t="s">
        <v>22</v>
      </c>
      <c r="D21" t="s">
        <v>25</v>
      </c>
    </row>
    <row r="22" spans="2:12" ht="15.75" customHeight="1">
      <c r="B22" t="s">
        <v>23</v>
      </c>
      <c r="D22" t="s">
        <v>12</v>
      </c>
    </row>
    <row r="23" spans="2:12" ht="15.75" customHeight="1">
      <c r="B23" t="s">
        <v>24</v>
      </c>
      <c r="D23" t="s">
        <v>13</v>
      </c>
    </row>
    <row r="24" spans="2:12" ht="15.75" customHeight="1">
      <c r="B24" t="s">
        <v>46</v>
      </c>
      <c r="D24" t="s">
        <v>14</v>
      </c>
    </row>
    <row r="25" spans="2:12" ht="15.75" customHeight="1"/>
    <row r="26" spans="2:12" ht="15.75" customHeight="1">
      <c r="D26" t="s">
        <v>27</v>
      </c>
      <c r="E26" t="s">
        <v>28</v>
      </c>
      <c r="F26" t="s">
        <v>20</v>
      </c>
      <c r="G26" t="s">
        <v>21</v>
      </c>
      <c r="H26" t="s">
        <v>19</v>
      </c>
      <c r="I26" t="s">
        <v>29</v>
      </c>
      <c r="K26" t="s">
        <v>30</v>
      </c>
    </row>
    <row r="27" spans="2:12" ht="15.75" customHeight="1">
      <c r="E27">
        <v>10000</v>
      </c>
      <c r="F27" t="s">
        <v>31</v>
      </c>
      <c r="G27">
        <v>0.75</v>
      </c>
      <c r="H27" t="s">
        <v>32</v>
      </c>
      <c r="I27">
        <f>+(1 + 0.06 *1.2)</f>
        <v>1.0720000000000001</v>
      </c>
    </row>
    <row r="28" spans="2:12" ht="15.75" customHeight="1">
      <c r="D28" s="1">
        <f>+L31</f>
        <v>6996.2686567164174</v>
      </c>
      <c r="F28">
        <v>7500</v>
      </c>
      <c r="G28" t="s">
        <v>0</v>
      </c>
      <c r="H28" t="s">
        <v>32</v>
      </c>
      <c r="I28">
        <v>1.0720000000000001</v>
      </c>
      <c r="K28" t="s">
        <v>0</v>
      </c>
    </row>
    <row r="29" spans="2:12" ht="15.75" customHeight="1"/>
    <row r="30" spans="2:12">
      <c r="C30" t="s">
        <v>33</v>
      </c>
      <c r="K30" t="s">
        <v>47</v>
      </c>
    </row>
    <row r="31" spans="2:12">
      <c r="C31" t="s">
        <v>34</v>
      </c>
      <c r="D31" s="1">
        <f>+D28</f>
        <v>6996.2686567164174</v>
      </c>
      <c r="E31" t="s">
        <v>35</v>
      </c>
      <c r="F31">
        <f>+I27</f>
        <v>1.0720000000000001</v>
      </c>
      <c r="G31" t="s">
        <v>36</v>
      </c>
      <c r="H31">
        <f>+D28*I27</f>
        <v>7500</v>
      </c>
      <c r="I31" t="s">
        <v>37</v>
      </c>
      <c r="K31" t="s">
        <v>48</v>
      </c>
      <c r="L31">
        <f>(+E27*G27)/(I27)</f>
        <v>6996.2686567164174</v>
      </c>
    </row>
    <row r="32" spans="2:12">
      <c r="C32" t="s">
        <v>38</v>
      </c>
    </row>
    <row r="33" spans="2:9">
      <c r="C33" t="s">
        <v>39</v>
      </c>
      <c r="F33" t="s">
        <v>40</v>
      </c>
    </row>
    <row r="34" spans="2:9">
      <c r="C34" t="s">
        <v>41</v>
      </c>
    </row>
    <row r="39" spans="2:9" ht="15.75">
      <c r="B39" s="2" t="s">
        <v>49</v>
      </c>
      <c r="C39" s="2"/>
      <c r="D39" s="2"/>
      <c r="E39" s="2"/>
      <c r="F39" s="2"/>
      <c r="G39" s="2"/>
      <c r="H39" s="2"/>
      <c r="I39" s="2"/>
    </row>
    <row r="41" spans="2:9">
      <c r="B41" t="s">
        <v>50</v>
      </c>
    </row>
    <row r="42" spans="2:9" ht="15.75">
      <c r="B42" t="s">
        <v>0</v>
      </c>
      <c r="C42" t="s">
        <v>51</v>
      </c>
    </row>
    <row r="43" spans="2:9">
      <c r="C43" t="s">
        <v>55</v>
      </c>
    </row>
    <row r="44" spans="2:9">
      <c r="C44" t="s">
        <v>52</v>
      </c>
    </row>
    <row r="45" spans="2:9">
      <c r="C45" t="s">
        <v>53</v>
      </c>
    </row>
    <row r="46" spans="2:9" ht="16.5" customHeight="1">
      <c r="C46" t="s">
        <v>54</v>
      </c>
    </row>
    <row r="47" spans="2:9" ht="16.5" customHeight="1">
      <c r="C47" t="s">
        <v>71</v>
      </c>
    </row>
    <row r="48" spans="2:9">
      <c r="C48" t="s">
        <v>87</v>
      </c>
    </row>
    <row r="50" spans="2:2">
      <c r="B50" t="s">
        <v>64</v>
      </c>
    </row>
    <row r="52" spans="2:2">
      <c r="B52" t="s">
        <v>65</v>
      </c>
    </row>
    <row r="53" spans="2:2">
      <c r="B53" t="s">
        <v>56</v>
      </c>
    </row>
    <row r="54" spans="2:2">
      <c r="B54" t="s">
        <v>57</v>
      </c>
    </row>
    <row r="55" spans="2:2">
      <c r="B55" t="s">
        <v>66</v>
      </c>
    </row>
    <row r="56" spans="2:2">
      <c r="B56" t="s">
        <v>67</v>
      </c>
    </row>
    <row r="57" spans="2:2">
      <c r="B57" t="s">
        <v>58</v>
      </c>
    </row>
    <row r="58" spans="2:2">
      <c r="B58" t="s">
        <v>59</v>
      </c>
    </row>
    <row r="60" spans="2:2">
      <c r="B60" t="s">
        <v>62</v>
      </c>
    </row>
    <row r="61" spans="2:2">
      <c r="B61" t="s">
        <v>61</v>
      </c>
    </row>
    <row r="63" spans="2:2" ht="15.75">
      <c r="B63" t="s">
        <v>60</v>
      </c>
    </row>
    <row r="64" spans="2:2">
      <c r="B64" t="s">
        <v>63</v>
      </c>
    </row>
    <row r="65" spans="2:11">
      <c r="B65" t="s">
        <v>68</v>
      </c>
    </row>
    <row r="66" spans="2:11">
      <c r="B66" t="s">
        <v>69</v>
      </c>
    </row>
    <row r="67" spans="2:11">
      <c r="B67" t="s">
        <v>70</v>
      </c>
    </row>
    <row r="69" spans="2:11">
      <c r="C69" t="s">
        <v>72</v>
      </c>
      <c r="G69" t="s">
        <v>73</v>
      </c>
    </row>
    <row r="70" spans="2:11">
      <c r="C70" t="s">
        <v>74</v>
      </c>
    </row>
    <row r="71" spans="2:11">
      <c r="C71" t="s">
        <v>75</v>
      </c>
      <c r="G71" t="s">
        <v>76</v>
      </c>
    </row>
    <row r="72" spans="2:11">
      <c r="C72" t="s">
        <v>77</v>
      </c>
    </row>
    <row r="74" spans="2:11">
      <c r="C74" t="s">
        <v>78</v>
      </c>
    </row>
    <row r="75" spans="2:11">
      <c r="C75" t="s">
        <v>82</v>
      </c>
    </row>
    <row r="76" spans="2:11">
      <c r="C76" t="s">
        <v>83</v>
      </c>
    </row>
    <row r="77" spans="2:11">
      <c r="C77" t="s">
        <v>80</v>
      </c>
    </row>
    <row r="78" spans="2:11">
      <c r="C78" t="s">
        <v>79</v>
      </c>
      <c r="D78" t="s">
        <v>81</v>
      </c>
    </row>
    <row r="79" spans="2:11">
      <c r="K79" t="s">
        <v>86</v>
      </c>
    </row>
    <row r="81" spans="4:4">
      <c r="D81" t="s">
        <v>84</v>
      </c>
    </row>
    <row r="82" spans="4:4">
      <c r="D82" t="s">
        <v>85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jsmerc01</dc:creator>
  <cp:lastModifiedBy>jsmerc01</cp:lastModifiedBy>
  <dcterms:created xsi:type="dcterms:W3CDTF">2015-12-19T17:12:51Z</dcterms:created>
  <dcterms:modified xsi:type="dcterms:W3CDTF">2015-12-30T00:20:47Z</dcterms:modified>
</cp:coreProperties>
</file>