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HD 2017\"/>
    </mc:Choice>
  </mc:AlternateContent>
  <bookViews>
    <workbookView xWindow="720" yWindow="285" windowWidth="17835" windowHeight="7935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J57" i="1" l="1"/>
  <c r="J106" i="1" s="1"/>
  <c r="F108" i="1"/>
  <c r="E108" i="1"/>
  <c r="D108" i="1"/>
  <c r="C108" i="1"/>
  <c r="F107" i="1"/>
  <c r="E107" i="1"/>
  <c r="D107" i="1"/>
  <c r="C107" i="1"/>
  <c r="F106" i="1"/>
  <c r="E106" i="1"/>
  <c r="D106" i="1"/>
  <c r="C106" i="1"/>
  <c r="F105" i="1"/>
  <c r="E105" i="1"/>
  <c r="D105" i="1"/>
  <c r="C105" i="1"/>
  <c r="F104" i="1"/>
  <c r="E104" i="1"/>
  <c r="D104" i="1"/>
  <c r="C104" i="1"/>
  <c r="F103" i="1"/>
  <c r="E103" i="1"/>
  <c r="D103" i="1"/>
  <c r="C103" i="1"/>
  <c r="F102" i="1"/>
  <c r="E102" i="1"/>
  <c r="D102" i="1"/>
  <c r="C102" i="1"/>
  <c r="F101" i="1"/>
  <c r="E101" i="1"/>
  <c r="D101" i="1"/>
  <c r="C101" i="1"/>
  <c r="F100" i="1"/>
  <c r="E100" i="1"/>
  <c r="D100" i="1"/>
  <c r="C100" i="1"/>
  <c r="F99" i="1"/>
  <c r="E99" i="1"/>
  <c r="D99" i="1"/>
  <c r="C99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6" i="1"/>
  <c r="J55" i="1"/>
  <c r="J54" i="1"/>
  <c r="J102" i="1" s="1"/>
  <c r="J53" i="1"/>
  <c r="J52" i="1"/>
  <c r="J51" i="1"/>
  <c r="J50" i="1"/>
  <c r="J49" i="1"/>
  <c r="J48" i="1"/>
  <c r="J47" i="1"/>
  <c r="J101" i="1" s="1"/>
  <c r="J46" i="1"/>
  <c r="J45" i="1"/>
  <c r="J44" i="1"/>
  <c r="J43" i="1"/>
  <c r="J42" i="1"/>
  <c r="J41" i="1"/>
  <c r="J40" i="1"/>
  <c r="J39" i="1"/>
  <c r="J103" i="1" s="1"/>
  <c r="J38" i="1"/>
  <c r="J37" i="1"/>
  <c r="J36" i="1"/>
  <c r="J35" i="1"/>
  <c r="J34" i="1"/>
  <c r="J33" i="1"/>
  <c r="J32" i="1"/>
  <c r="J31" i="1"/>
  <c r="J30" i="1"/>
  <c r="J29" i="1"/>
  <c r="J28" i="1"/>
  <c r="J27" i="1"/>
  <c r="J99" i="1" s="1"/>
  <c r="J26" i="1"/>
  <c r="J25" i="1"/>
  <c r="J24" i="1"/>
  <c r="J23" i="1"/>
  <c r="J22" i="1"/>
  <c r="J21" i="1"/>
  <c r="J20" i="1"/>
  <c r="J18" i="1"/>
  <c r="J104" i="1" s="1"/>
  <c r="J17" i="1"/>
  <c r="J16" i="1"/>
  <c r="J15" i="1"/>
  <c r="J14" i="1"/>
  <c r="J108" i="1" l="1"/>
  <c r="J100" i="1"/>
  <c r="J105" i="1"/>
  <c r="J107" i="1"/>
  <c r="J95" i="1"/>
  <c r="U94" i="1"/>
  <c r="U93" i="1"/>
  <c r="U92" i="1"/>
  <c r="U91" i="1"/>
  <c r="U85" i="1"/>
  <c r="U84" i="1"/>
  <c r="U90" i="1"/>
  <c r="U82" i="1"/>
  <c r="U87" i="1"/>
  <c r="U79" i="1"/>
  <c r="U89" i="1"/>
  <c r="U80" i="1"/>
  <c r="U86" i="1"/>
  <c r="U76" i="1"/>
  <c r="U88" i="1"/>
  <c r="U83" i="1"/>
  <c r="U68" i="1"/>
  <c r="U66" i="1"/>
  <c r="U70" i="1"/>
  <c r="U77" i="1"/>
  <c r="U78" i="1"/>
  <c r="U81" i="1"/>
  <c r="U58" i="1"/>
  <c r="U74" i="1"/>
  <c r="U75" i="1"/>
  <c r="U73" i="1"/>
  <c r="U56" i="1"/>
  <c r="U72" i="1"/>
  <c r="U61" i="1"/>
  <c r="U71" i="1"/>
  <c r="U57" i="1"/>
  <c r="U62" i="1"/>
  <c r="U65" i="1"/>
  <c r="U27" i="1"/>
  <c r="U69" i="1"/>
  <c r="U50" i="1"/>
  <c r="U67" i="1"/>
  <c r="U64" i="1"/>
  <c r="U60" i="1"/>
  <c r="U63" i="1"/>
  <c r="U47" i="1"/>
  <c r="U42" i="1"/>
  <c r="U59" i="1"/>
  <c r="U33" i="1"/>
  <c r="U37" i="1"/>
  <c r="U54" i="1"/>
  <c r="U52" i="1"/>
  <c r="U55" i="1"/>
  <c r="U51" i="1"/>
  <c r="U17" i="1"/>
  <c r="U53" i="1"/>
  <c r="U49" i="1"/>
  <c r="U46" i="1"/>
  <c r="U26" i="1"/>
  <c r="U35" i="1"/>
  <c r="U39" i="1"/>
  <c r="U30" i="1"/>
  <c r="U45" i="1"/>
  <c r="U48" i="1"/>
  <c r="U41" i="1"/>
  <c r="U44" i="1"/>
  <c r="U40" i="1"/>
  <c r="U43" i="1"/>
  <c r="U36" i="1"/>
  <c r="U29" i="1"/>
  <c r="U34" i="1"/>
  <c r="U38" i="1"/>
  <c r="U32" i="1"/>
  <c r="U28" i="1"/>
  <c r="U31" i="1"/>
  <c r="U15" i="1"/>
  <c r="U24" i="1"/>
  <c r="U25" i="1"/>
  <c r="U22" i="1"/>
  <c r="U23" i="1"/>
  <c r="U19" i="1"/>
  <c r="U21" i="1"/>
  <c r="U20" i="1"/>
  <c r="U18" i="1"/>
  <c r="U16" i="1"/>
  <c r="U14" i="1"/>
</calcChain>
</file>

<file path=xl/sharedStrings.xml><?xml version="1.0" encoding="utf-8"?>
<sst xmlns="http://schemas.openxmlformats.org/spreadsheetml/2006/main" count="225" uniqueCount="173">
  <si>
    <t xml:space="preserve"> </t>
  </si>
  <si>
    <t xml:space="preserve">Ranked </t>
  </si>
  <si>
    <t>2yos</t>
  </si>
  <si>
    <t xml:space="preserve">3yos </t>
  </si>
  <si>
    <t>Adjtd</t>
  </si>
  <si>
    <t>Gen Sire</t>
  </si>
  <si>
    <t>by Adjtd</t>
  </si>
  <si>
    <t>by UnAd</t>
  </si>
  <si>
    <t xml:space="preserve">Crops </t>
  </si>
  <si>
    <t>2yo</t>
  </si>
  <si>
    <t>Unadjusted</t>
  </si>
  <si>
    <t>Rank</t>
  </si>
  <si>
    <t>%GSWs</t>
  </si>
  <si>
    <t>Racing</t>
  </si>
  <si>
    <t>foals</t>
  </si>
  <si>
    <t>HRAs</t>
  </si>
  <si>
    <t>GSWs</t>
  </si>
  <si>
    <t>War Front 2002</t>
  </si>
  <si>
    <t>Tapit2001</t>
  </si>
  <si>
    <t>Society's Chairman</t>
  </si>
  <si>
    <t>Giant's Causeway1997</t>
  </si>
  <si>
    <t>Speightstown 1998</t>
  </si>
  <si>
    <t>Ghostzapper 2000</t>
  </si>
  <si>
    <t>Distorted Humor 1993</t>
  </si>
  <si>
    <t>Bernardini 2003</t>
  </si>
  <si>
    <t>Lemon Drop Kid 1996</t>
  </si>
  <si>
    <t>Medaglia d'Oro1999</t>
  </si>
  <si>
    <t>Uncle Mo 2008</t>
  </si>
  <si>
    <t>Awesome Again1994</t>
  </si>
  <si>
    <t>Kitten's Joy 2001</t>
  </si>
  <si>
    <t>Tiznow 1997</t>
  </si>
  <si>
    <t>Empire Maker 2000</t>
  </si>
  <si>
    <t>Hard Spun 2004</t>
  </si>
  <si>
    <t>First Samurai 2003</t>
  </si>
  <si>
    <t>Malibu Moon 1997</t>
  </si>
  <si>
    <t>City Zip 1998</t>
  </si>
  <si>
    <t>Candy Ride 1999</t>
  </si>
  <si>
    <t>More Than Ready 1997</t>
  </si>
  <si>
    <t>Street Sense 2004</t>
  </si>
  <si>
    <t>Stormy Atlantic1994</t>
  </si>
  <si>
    <t>Sky Mesa 2000</t>
  </si>
  <si>
    <t>Munnings 2006</t>
  </si>
  <si>
    <t>English Channel2002</t>
  </si>
  <si>
    <t>Curlin2004</t>
  </si>
  <si>
    <t>Pioneerof the Nile2006</t>
  </si>
  <si>
    <t>Mineshaft 1999</t>
  </si>
  <si>
    <t>Successful Appeal1996</t>
  </si>
  <si>
    <t>Smarty Jones 2001</t>
  </si>
  <si>
    <t>Into Mischief 2005</t>
  </si>
  <si>
    <t>Broken Vow 1997</t>
  </si>
  <si>
    <t>Elusive Quality1993</t>
  </si>
  <si>
    <t>Mizzen Mast 1998</t>
  </si>
  <si>
    <t>Macho Uno1998</t>
  </si>
  <si>
    <t>Temple City2005</t>
  </si>
  <si>
    <t>Quality Road2006</t>
  </si>
  <si>
    <t>Afleet Alex2002</t>
  </si>
  <si>
    <t>Super Saver 2007</t>
  </si>
  <si>
    <t>Midnight Lute2003</t>
  </si>
  <si>
    <t>Include 1997</t>
  </si>
  <si>
    <t>Flatter 1999</t>
  </si>
  <si>
    <t>Birdstone 2001</t>
  </si>
  <si>
    <t>Tale of the Cat 1994</t>
  </si>
  <si>
    <t>Hat Trick</t>
  </si>
  <si>
    <t>Langfuhr1992</t>
  </si>
  <si>
    <t>Kantharos2008</t>
  </si>
  <si>
    <t>Limehouse 2001</t>
  </si>
  <si>
    <t>Bellamy Road 2002</t>
  </si>
  <si>
    <t>Giant Gizmo 2004</t>
  </si>
  <si>
    <t>Northern Afleet 1993</t>
  </si>
  <si>
    <t>Street Boss 2004</t>
  </si>
  <si>
    <t>Jump Start 1999</t>
  </si>
  <si>
    <t>Lookin at Lucky2007</t>
  </si>
  <si>
    <t>Congrats 2000</t>
  </si>
  <si>
    <t>Artie Schiller 2001</t>
  </si>
  <si>
    <t>Big Brown 2005</t>
  </si>
  <si>
    <t>Blame2006</t>
  </si>
  <si>
    <t>Fusaichi Pegasus 1997</t>
  </si>
  <si>
    <t>Bluegrass Cat 2003</t>
  </si>
  <si>
    <t>Freud 1998</t>
  </si>
  <si>
    <t>Tale of Ekati 2005</t>
  </si>
  <si>
    <t>Midshipman2006</t>
  </si>
  <si>
    <t>Majesticperfection 2006</t>
  </si>
  <si>
    <t>U S Ranger 2004</t>
  </si>
  <si>
    <t>Milwaukee Brew</t>
  </si>
  <si>
    <t>Girolamo 2006</t>
  </si>
  <si>
    <t>High Cotton 2003</t>
  </si>
  <si>
    <t>Twirling Candy2007</t>
  </si>
  <si>
    <t>Ready's Image 2005</t>
  </si>
  <si>
    <t>Trappe Shot 2007</t>
  </si>
  <si>
    <t>Hold Me Back 2006</t>
  </si>
  <si>
    <t>First Dude 2007</t>
  </si>
  <si>
    <t>Great Notion</t>
  </si>
  <si>
    <t>Gio Ponti 2005</t>
  </si>
  <si>
    <t>Archarcharch 2008</t>
  </si>
  <si>
    <t>Lucky Pulpit 2001</t>
  </si>
  <si>
    <t>Warrior's Reward 2006</t>
  </si>
  <si>
    <t>Old Forester 2001</t>
  </si>
  <si>
    <t>Paddy O'Prado2007</t>
  </si>
  <si>
    <t xml:space="preserve"> % GSWs*</t>
  </si>
  <si>
    <r>
      <t>*</t>
    </r>
    <r>
      <rPr>
        <b/>
        <sz val="11"/>
        <color theme="5" tint="-0.249977111117893"/>
        <rFont val="Calibri"/>
        <family val="2"/>
        <scheme val="minor"/>
      </rPr>
      <t xml:space="preserve">*Purple </t>
    </r>
  </si>
  <si>
    <r>
      <t>*Light blue filling in cells indicates a "</t>
    </r>
    <r>
      <rPr>
        <b/>
        <sz val="11"/>
        <color theme="1"/>
        <rFont val="Calibri"/>
        <family val="2"/>
        <scheme val="minor"/>
      </rPr>
      <t>first tier</t>
    </r>
    <r>
      <rPr>
        <sz val="11"/>
        <color theme="1"/>
        <rFont val="Calibri"/>
        <family val="2"/>
        <scheme val="minor"/>
      </rPr>
      <t>?" stallion that moves up substantially when evaluated using Losey's adjusted approach to calculating %GSWs</t>
    </r>
  </si>
  <si>
    <r>
      <t>filling indicates a</t>
    </r>
    <r>
      <rPr>
        <b/>
        <sz val="11"/>
        <rFont val="Calibri"/>
        <family val="2"/>
        <scheme val="minor"/>
      </rPr>
      <t xml:space="preserve"> 2nd tier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stallion that moves up substantially when evaluated using Losey's adjusted approach to calculating % GSWs</t>
    </r>
  </si>
  <si>
    <t>Kantharos</t>
  </si>
  <si>
    <t>S Appeal</t>
  </si>
  <si>
    <t>Midnight Lute</t>
  </si>
  <si>
    <t>Macho Uno</t>
  </si>
  <si>
    <t>English Channel</t>
  </si>
  <si>
    <t>Smarty Jones</t>
  </si>
  <si>
    <t>Giant Gizmo</t>
  </si>
  <si>
    <t xml:space="preserve">dollar </t>
  </si>
  <si>
    <t>$</t>
  </si>
  <si>
    <t>$?</t>
  </si>
  <si>
    <t>value</t>
  </si>
  <si>
    <t>sires</t>
  </si>
  <si>
    <t>$ sign suggests that Losey considers this stallion a good buy at going market prices as of early Feb. 2017</t>
  </si>
  <si>
    <t>Av # foals</t>
  </si>
  <si>
    <t>2014-2016</t>
  </si>
  <si>
    <t>Midshipman</t>
  </si>
  <si>
    <t>Temple city</t>
  </si>
  <si>
    <t xml:space="preserve">   Average pipeline =</t>
  </si>
  <si>
    <t xml:space="preserve">Mares </t>
  </si>
  <si>
    <t>bred2016</t>
  </si>
  <si>
    <t>Avg foals</t>
  </si>
  <si>
    <t>2014-16</t>
  </si>
  <si>
    <t>(pipeline)</t>
  </si>
  <si>
    <t>Japan</t>
  </si>
  <si>
    <t>1 Kantharos</t>
  </si>
  <si>
    <t>5 S Appeal</t>
  </si>
  <si>
    <t>4Midnight Lute</t>
  </si>
  <si>
    <t>5 Macho Uno</t>
  </si>
  <si>
    <t>3English Channel</t>
  </si>
  <si>
    <t>A1 Society's Chairman</t>
  </si>
  <si>
    <t>6 Smarty Jones</t>
  </si>
  <si>
    <t>7 Giant Gizmo</t>
  </si>
  <si>
    <t>8 Midshipman</t>
  </si>
  <si>
    <t>2Temple city</t>
  </si>
  <si>
    <t>2016 Gen.</t>
  </si>
  <si>
    <t>Sire Rank</t>
  </si>
  <si>
    <t>Adjusted</t>
  </si>
  <si>
    <t>GSW rank</t>
  </si>
  <si>
    <t>Successful Appeal</t>
  </si>
  <si>
    <t>Mares</t>
  </si>
  <si>
    <t>Bred 2016</t>
  </si>
  <si>
    <t>Stallion</t>
  </si>
  <si>
    <t xml:space="preserve">           &gt;150</t>
  </si>
  <si>
    <t>*GSWs = graded stakes winners. Adjtd %GSWs was calculated by</t>
  </si>
  <si>
    <t>dividing GSWs by the no. of 4yos and up a stallion has produced.</t>
  </si>
  <si>
    <t>Go to col. S to see the actual % of GSWs.  Uncle Mo is ahead of</t>
  </si>
  <si>
    <t>Tapit &amp; War Front at similar stages in their careers.</t>
  </si>
  <si>
    <t>2016**</t>
  </si>
  <si>
    <t>**This no. will continue to increase for</t>
  </si>
  <si>
    <t>most stallions as 2016 foals r registered.</t>
  </si>
  <si>
    <t>***</t>
  </si>
  <si>
    <t>***This no. is helpful in determining the</t>
  </si>
  <si>
    <t>pipeline of runners over the next 2-4 yrs.</t>
  </si>
  <si>
    <t xml:space="preserve">  This col.</t>
  </si>
  <si>
    <t xml:space="preserve">was not </t>
  </si>
  <si>
    <t xml:space="preserve">  used</t>
  </si>
  <si>
    <t>GSWs *4</t>
  </si>
  <si>
    <t>HRAs*5</t>
  </si>
  <si>
    <t>*4 2 yo GSWs are not considered</t>
  </si>
  <si>
    <t>when calculating Adjusted GSWs.</t>
  </si>
  <si>
    <t>However in early Jan. of 2017 no</t>
  </si>
  <si>
    <t>stallion had a 2yo GSW.</t>
  </si>
  <si>
    <t>*5 Adjusted HRAs (horses of racing age)</t>
  </si>
  <si>
    <t xml:space="preserve">include only 4 yos and up.  As the year </t>
  </si>
  <si>
    <t>goes on 3yos will gradually be counted</t>
  </si>
  <si>
    <t>in adjusted HRAs.  (See explanation on</t>
  </si>
  <si>
    <t>RLLosey.com)</t>
  </si>
  <si>
    <t xml:space="preserve">&lt;--small sample problem </t>
  </si>
  <si>
    <t>with Society's Chairman?</t>
  </si>
  <si>
    <t>2017 2yos</t>
  </si>
  <si>
    <t xml:space="preserve">ex only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</si>
</sst>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4" fillId="2" borderId="0" xfId="0" applyFont="1" applyFill="1"/>
    <xf numFmtId="10" fontId="0" fillId="0" borderId="0" xfId="1" applyNumberFormat="1" applyFont="1"/>
    <xf numFmtId="0" fontId="5" fillId="3" borderId="0" xfId="0" applyFont="1" applyFill="1"/>
    <xf numFmtId="0" fontId="2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4" borderId="0" xfId="0" applyFill="1"/>
    <xf numFmtId="0" fontId="0" fillId="5" borderId="0" xfId="0" applyFill="1"/>
    <xf numFmtId="0" fontId="5" fillId="6" borderId="0" xfId="0" applyFont="1" applyFill="1"/>
    <xf numFmtId="0" fontId="0" fillId="6" borderId="0" xfId="0" applyFill="1"/>
    <xf numFmtId="0" fontId="5" fillId="5" borderId="0" xfId="0" applyFont="1" applyFill="1"/>
    <xf numFmtId="0" fontId="6" fillId="5" borderId="0" xfId="0" applyFont="1" applyFill="1"/>
    <xf numFmtId="0" fontId="6" fillId="6" borderId="0" xfId="0" applyFont="1" applyFill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11" fillId="0" borderId="0" xfId="0" applyFont="1"/>
    <xf numFmtId="0" fontId="0" fillId="0" borderId="0" xfId="0" applyFont="1"/>
    <xf numFmtId="0" fontId="0" fillId="3" borderId="0" xfId="0" applyFill="1"/>
    <xf numFmtId="1" fontId="0" fillId="0" borderId="0" xfId="0" applyNumberFormat="1"/>
    <xf numFmtId="1" fontId="2" fillId="0" borderId="0" xfId="0" applyNumberFormat="1" applyFont="1"/>
    <xf numFmtId="0" fontId="0" fillId="8" borderId="0" xfId="0" applyFill="1"/>
    <xf numFmtId="10" fontId="0" fillId="8" borderId="0" xfId="1" applyNumberFormat="1" applyFont="1" applyFill="1"/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12" fillId="4" borderId="0" xfId="0" applyFont="1" applyFill="1" applyAlignment="1">
      <alignment vertical="center"/>
    </xf>
    <xf numFmtId="0" fontId="12" fillId="9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7"/>
  <sheetViews>
    <sheetView tabSelected="1" zoomScaleNormal="100" workbookViewId="0">
      <selection activeCell="A13" sqref="A13:XFD13"/>
    </sheetView>
  </sheetViews>
  <sheetFormatPr defaultRowHeight="15" x14ac:dyDescent="0.25"/>
  <cols>
    <col min="1" max="1" width="5.5703125" customWidth="1"/>
    <col min="3" max="3" width="11.7109375" customWidth="1"/>
    <col min="6" max="6" width="8.28515625" customWidth="1"/>
    <col min="10" max="10" width="9.140625" customWidth="1"/>
  </cols>
  <sheetData>
    <row r="1" spans="1:21" x14ac:dyDescent="0.25">
      <c r="D1" t="s">
        <v>145</v>
      </c>
      <c r="L1" t="s">
        <v>150</v>
      </c>
      <c r="Q1" t="s">
        <v>160</v>
      </c>
      <c r="U1" t="s">
        <v>164</v>
      </c>
    </row>
    <row r="2" spans="1:21" x14ac:dyDescent="0.25">
      <c r="D2" t="s">
        <v>146</v>
      </c>
      <c r="L2" t="s">
        <v>151</v>
      </c>
      <c r="Q2" t="s">
        <v>161</v>
      </c>
      <c r="U2" t="s">
        <v>165</v>
      </c>
    </row>
    <row r="3" spans="1:21" x14ac:dyDescent="0.25">
      <c r="D3" t="s">
        <v>147</v>
      </c>
      <c r="L3" t="s">
        <v>153</v>
      </c>
      <c r="Q3" t="s">
        <v>162</v>
      </c>
      <c r="U3" t="s">
        <v>166</v>
      </c>
    </row>
    <row r="4" spans="1:21" x14ac:dyDescent="0.25">
      <c r="D4" t="s">
        <v>148</v>
      </c>
      <c r="E4" s="10"/>
      <c r="L4" t="s">
        <v>154</v>
      </c>
      <c r="Q4" t="s">
        <v>163</v>
      </c>
      <c r="U4" t="s">
        <v>167</v>
      </c>
    </row>
    <row r="5" spans="1:21" x14ac:dyDescent="0.25">
      <c r="E5" s="10"/>
      <c r="U5" t="s">
        <v>168</v>
      </c>
    </row>
    <row r="6" spans="1:21" x14ac:dyDescent="0.25">
      <c r="A6" t="s">
        <v>109</v>
      </c>
      <c r="C6" t="s">
        <v>0</v>
      </c>
      <c r="D6" s="9" t="s">
        <v>1</v>
      </c>
      <c r="E6" s="10" t="s">
        <v>1</v>
      </c>
      <c r="F6" t="s">
        <v>0</v>
      </c>
      <c r="G6" t="s">
        <v>0</v>
      </c>
      <c r="H6" t="s">
        <v>0</v>
      </c>
      <c r="I6" t="s">
        <v>0</v>
      </c>
      <c r="J6" t="s">
        <v>115</v>
      </c>
      <c r="L6" t="s">
        <v>2</v>
      </c>
      <c r="M6" t="s">
        <v>3</v>
      </c>
      <c r="N6" t="s">
        <v>155</v>
      </c>
    </row>
    <row r="7" spans="1:21" x14ac:dyDescent="0.25">
      <c r="A7" t="s">
        <v>112</v>
      </c>
      <c r="C7" t="s">
        <v>5</v>
      </c>
      <c r="D7" s="9" t="s">
        <v>6</v>
      </c>
      <c r="E7" s="10" t="s">
        <v>7</v>
      </c>
      <c r="F7" t="s">
        <v>8</v>
      </c>
      <c r="G7">
        <v>2014</v>
      </c>
      <c r="H7">
        <v>2015</v>
      </c>
      <c r="I7" t="s">
        <v>149</v>
      </c>
      <c r="J7" t="s">
        <v>116</v>
      </c>
      <c r="K7" t="s">
        <v>0</v>
      </c>
      <c r="L7">
        <v>2017</v>
      </c>
      <c r="M7">
        <v>2017</v>
      </c>
      <c r="N7" t="s">
        <v>156</v>
      </c>
      <c r="O7">
        <v>0</v>
      </c>
      <c r="P7" t="s">
        <v>9</v>
      </c>
      <c r="Q7" t="s">
        <v>4</v>
      </c>
      <c r="R7" t="s">
        <v>4</v>
      </c>
      <c r="S7" s="24" t="s">
        <v>4</v>
      </c>
      <c r="T7" t="s">
        <v>10</v>
      </c>
    </row>
    <row r="8" spans="1:21" x14ac:dyDescent="0.25">
      <c r="A8" t="s">
        <v>113</v>
      </c>
      <c r="C8" t="s">
        <v>11</v>
      </c>
      <c r="D8" s="9" t="s">
        <v>98</v>
      </c>
      <c r="E8" s="10" t="s">
        <v>12</v>
      </c>
      <c r="F8" t="s">
        <v>13</v>
      </c>
      <c r="G8" t="s">
        <v>14</v>
      </c>
      <c r="H8" t="s">
        <v>14</v>
      </c>
      <c r="I8" t="s">
        <v>14</v>
      </c>
      <c r="J8" t="s">
        <v>152</v>
      </c>
      <c r="K8" t="s">
        <v>15</v>
      </c>
      <c r="L8" t="s">
        <v>0</v>
      </c>
      <c r="M8">
        <v>0</v>
      </c>
      <c r="N8" t="s">
        <v>157</v>
      </c>
      <c r="O8" t="s">
        <v>16</v>
      </c>
      <c r="P8" t="s">
        <v>16</v>
      </c>
      <c r="Q8" t="s">
        <v>158</v>
      </c>
      <c r="R8" t="s">
        <v>159</v>
      </c>
      <c r="S8" s="24" t="s">
        <v>12</v>
      </c>
      <c r="T8" t="s">
        <v>12</v>
      </c>
      <c r="U8" t="s">
        <v>12</v>
      </c>
    </row>
    <row r="9" spans="1:21" x14ac:dyDescent="0.25">
      <c r="E9" s="10"/>
      <c r="G9" t="s">
        <v>0</v>
      </c>
      <c r="S9" s="24"/>
      <c r="U9" t="s">
        <v>172</v>
      </c>
    </row>
    <row r="10" spans="1:21" x14ac:dyDescent="0.25">
      <c r="D10" s="21" t="s">
        <v>100</v>
      </c>
      <c r="E10" s="10"/>
      <c r="S10" s="24"/>
      <c r="U10" t="s">
        <v>171</v>
      </c>
    </row>
    <row r="11" spans="1:21" x14ac:dyDescent="0.25">
      <c r="D11" s="8" t="s">
        <v>99</v>
      </c>
      <c r="E11" s="10" t="s">
        <v>101</v>
      </c>
      <c r="S11" s="24"/>
    </row>
    <row r="12" spans="1:21" x14ac:dyDescent="0.25">
      <c r="D12" s="8" t="s">
        <v>114</v>
      </c>
      <c r="E12" s="10"/>
      <c r="S12" s="24"/>
    </row>
    <row r="13" spans="1:21" x14ac:dyDescent="0.25">
      <c r="D13" s="8"/>
      <c r="E13" s="10"/>
      <c r="S13" s="24"/>
    </row>
    <row r="14" spans="1:21" x14ac:dyDescent="0.25">
      <c r="B14" s="1" t="s">
        <v>17</v>
      </c>
      <c r="C14" s="2">
        <v>19</v>
      </c>
      <c r="D14" s="2">
        <v>1</v>
      </c>
      <c r="E14">
        <v>1</v>
      </c>
      <c r="F14">
        <v>8</v>
      </c>
      <c r="G14">
        <v>79</v>
      </c>
      <c r="H14">
        <v>82</v>
      </c>
      <c r="I14" s="5">
        <v>88</v>
      </c>
      <c r="J14">
        <f>+AVERAGE(G14:I14)</f>
        <v>83</v>
      </c>
      <c r="K14">
        <v>564</v>
      </c>
      <c r="L14">
        <v>82</v>
      </c>
      <c r="M14">
        <v>79</v>
      </c>
      <c r="N14">
        <v>79</v>
      </c>
      <c r="O14">
        <v>32</v>
      </c>
      <c r="P14">
        <v>0</v>
      </c>
      <c r="Q14">
        <v>32</v>
      </c>
      <c r="R14">
        <v>403</v>
      </c>
      <c r="S14" s="25">
        <v>7.9404466501240695E-2</v>
      </c>
      <c r="T14" s="3">
        <v>5.6737588652482268E-2</v>
      </c>
      <c r="U14" s="3">
        <f t="shared" ref="U14:U45" si="0">+O14/(K14-L14)</f>
        <v>6.6390041493775934E-2</v>
      </c>
    </row>
    <row r="15" spans="1:21" x14ac:dyDescent="0.25">
      <c r="B15" s="1" t="s">
        <v>27</v>
      </c>
      <c r="C15" s="6">
        <v>3</v>
      </c>
      <c r="D15" s="16">
        <v>2</v>
      </c>
      <c r="E15">
        <v>11</v>
      </c>
      <c r="F15" s="5">
        <v>3</v>
      </c>
      <c r="G15">
        <v>88</v>
      </c>
      <c r="H15">
        <v>128</v>
      </c>
      <c r="I15" s="5">
        <v>161</v>
      </c>
      <c r="J15" s="22">
        <f>+AVERAGE(G15:I15)</f>
        <v>125.66666666666667</v>
      </c>
      <c r="K15">
        <v>389</v>
      </c>
      <c r="L15">
        <v>128</v>
      </c>
      <c r="M15">
        <v>88</v>
      </c>
      <c r="N15">
        <v>88</v>
      </c>
      <c r="O15">
        <v>12</v>
      </c>
      <c r="P15">
        <v>0</v>
      </c>
      <c r="Q15">
        <v>12</v>
      </c>
      <c r="R15">
        <v>173</v>
      </c>
      <c r="S15" s="25">
        <v>6.9364161849710976E-2</v>
      </c>
      <c r="T15" s="3">
        <v>3.084833E-2</v>
      </c>
      <c r="U15" s="3">
        <f t="shared" si="0"/>
        <v>4.5977011494252873E-2</v>
      </c>
    </row>
    <row r="16" spans="1:21" x14ac:dyDescent="0.25">
      <c r="B16" t="s">
        <v>18</v>
      </c>
      <c r="C16">
        <v>1</v>
      </c>
      <c r="D16">
        <v>3</v>
      </c>
      <c r="E16" s="17">
        <v>2</v>
      </c>
      <c r="F16">
        <v>10</v>
      </c>
      <c r="G16">
        <v>107</v>
      </c>
      <c r="H16">
        <v>129</v>
      </c>
      <c r="I16" s="5">
        <v>114</v>
      </c>
      <c r="J16" s="22">
        <f>+AVERAGE(G16:I16)</f>
        <v>116.66666666666667</v>
      </c>
      <c r="K16">
        <v>1123</v>
      </c>
      <c r="L16">
        <v>129</v>
      </c>
      <c r="M16">
        <v>107</v>
      </c>
      <c r="N16">
        <v>107</v>
      </c>
      <c r="O16">
        <v>54</v>
      </c>
      <c r="P16">
        <v>0</v>
      </c>
      <c r="Q16">
        <v>54</v>
      </c>
      <c r="R16">
        <v>887</v>
      </c>
      <c r="S16" s="25">
        <v>6.0879368658399095E-2</v>
      </c>
      <c r="T16" s="3">
        <v>4.8085485307212822E-2</v>
      </c>
      <c r="U16" s="3">
        <f t="shared" si="0"/>
        <v>5.4325955734406441E-2</v>
      </c>
    </row>
    <row r="17" spans="1:23" x14ac:dyDescent="0.25">
      <c r="B17" s="1" t="s">
        <v>48</v>
      </c>
      <c r="C17" s="4">
        <v>34</v>
      </c>
      <c r="D17" s="4">
        <v>4</v>
      </c>
      <c r="E17" s="17">
        <v>32</v>
      </c>
      <c r="F17">
        <v>6</v>
      </c>
      <c r="G17">
        <v>149</v>
      </c>
      <c r="H17">
        <v>150</v>
      </c>
      <c r="I17" s="5">
        <v>161</v>
      </c>
      <c r="J17" s="22">
        <f>+AVERAGE(G17:I17)</f>
        <v>153.33333333333334</v>
      </c>
      <c r="K17">
        <v>467</v>
      </c>
      <c r="L17">
        <v>150</v>
      </c>
      <c r="M17">
        <v>149</v>
      </c>
      <c r="N17">
        <v>149</v>
      </c>
      <c r="O17">
        <v>9</v>
      </c>
      <c r="P17">
        <v>0</v>
      </c>
      <c r="Q17">
        <v>9</v>
      </c>
      <c r="R17">
        <v>168</v>
      </c>
      <c r="S17" s="25">
        <v>5.3571428571428568E-2</v>
      </c>
      <c r="T17" s="3">
        <v>1.9271948608137045E-2</v>
      </c>
      <c r="U17" s="3">
        <f t="shared" si="0"/>
        <v>2.8391167192429023E-2</v>
      </c>
    </row>
    <row r="18" spans="1:23" x14ac:dyDescent="0.25">
      <c r="A18" t="s">
        <v>110</v>
      </c>
      <c r="B18" s="7" t="s">
        <v>19</v>
      </c>
      <c r="C18" s="11">
        <v>151</v>
      </c>
      <c r="D18" s="11">
        <v>5</v>
      </c>
      <c r="E18" s="10">
        <v>3</v>
      </c>
      <c r="F18" s="5">
        <v>2</v>
      </c>
      <c r="G18">
        <v>3</v>
      </c>
      <c r="H18">
        <v>0</v>
      </c>
      <c r="I18" s="5">
        <v>4</v>
      </c>
      <c r="J18" s="22">
        <f>+AVERAGE(G18:I18)</f>
        <v>2.3333333333333335</v>
      </c>
      <c r="K18">
        <v>22</v>
      </c>
      <c r="L18">
        <v>0</v>
      </c>
      <c r="M18">
        <v>3</v>
      </c>
      <c r="N18">
        <v>3</v>
      </c>
      <c r="O18">
        <v>1</v>
      </c>
      <c r="P18">
        <v>0</v>
      </c>
      <c r="Q18">
        <v>1</v>
      </c>
      <c r="R18">
        <v>19</v>
      </c>
      <c r="S18" s="25">
        <v>5.2631578947368418E-2</v>
      </c>
      <c r="T18" s="3">
        <v>4.5454545454545456E-2</v>
      </c>
      <c r="U18" s="3">
        <f t="shared" si="0"/>
        <v>4.5454545454545456E-2</v>
      </c>
      <c r="W18" t="s">
        <v>169</v>
      </c>
    </row>
    <row r="19" spans="1:23" x14ac:dyDescent="0.25">
      <c r="B19" s="1" t="s">
        <v>22</v>
      </c>
      <c r="C19" s="17">
        <v>20</v>
      </c>
      <c r="D19" s="17">
        <v>6</v>
      </c>
      <c r="E19">
        <v>6</v>
      </c>
      <c r="F19">
        <v>9</v>
      </c>
      <c r="G19">
        <v>92</v>
      </c>
      <c r="H19">
        <v>96</v>
      </c>
      <c r="I19" s="5">
        <v>102</v>
      </c>
      <c r="J19" s="22">
        <v>102</v>
      </c>
      <c r="K19">
        <v>724</v>
      </c>
      <c r="L19">
        <v>96</v>
      </c>
      <c r="M19">
        <v>92</v>
      </c>
      <c r="N19">
        <v>92</v>
      </c>
      <c r="O19">
        <v>27</v>
      </c>
      <c r="P19">
        <v>0</v>
      </c>
      <c r="Q19">
        <v>27</v>
      </c>
      <c r="R19">
        <v>536</v>
      </c>
      <c r="S19" s="25">
        <v>5.0373134328358209E-2</v>
      </c>
      <c r="T19" s="3">
        <v>3.7292817679558013E-2</v>
      </c>
      <c r="U19" s="3">
        <f t="shared" si="0"/>
        <v>4.2993630573248405E-2</v>
      </c>
      <c r="W19" t="s">
        <v>170</v>
      </c>
    </row>
    <row r="20" spans="1:23" x14ac:dyDescent="0.25">
      <c r="B20" t="s">
        <v>20</v>
      </c>
      <c r="C20">
        <v>10</v>
      </c>
      <c r="D20">
        <v>7</v>
      </c>
      <c r="E20">
        <v>4</v>
      </c>
      <c r="F20">
        <v>14</v>
      </c>
      <c r="G20">
        <v>86</v>
      </c>
      <c r="H20">
        <v>91</v>
      </c>
      <c r="I20" s="5">
        <v>76</v>
      </c>
      <c r="J20" s="22">
        <f t="shared" ref="J20:J51" si="1">+AVERAGE(G20:I20)</f>
        <v>84.333333333333329</v>
      </c>
      <c r="K20">
        <v>1947</v>
      </c>
      <c r="L20">
        <v>91</v>
      </c>
      <c r="M20">
        <v>86</v>
      </c>
      <c r="N20">
        <v>86</v>
      </c>
      <c r="O20">
        <v>84</v>
      </c>
      <c r="P20">
        <v>0</v>
      </c>
      <c r="Q20">
        <v>84</v>
      </c>
      <c r="R20">
        <v>1770</v>
      </c>
      <c r="S20" s="25">
        <v>4.7457627118644069E-2</v>
      </c>
      <c r="T20" s="3">
        <v>4.3143297380585519E-2</v>
      </c>
      <c r="U20" s="3">
        <f t="shared" si="0"/>
        <v>4.5258620689655173E-2</v>
      </c>
    </row>
    <row r="21" spans="1:23" x14ac:dyDescent="0.25">
      <c r="B21" s="1" t="s">
        <v>21</v>
      </c>
      <c r="C21">
        <v>16</v>
      </c>
      <c r="D21">
        <v>8</v>
      </c>
      <c r="E21">
        <v>5</v>
      </c>
      <c r="F21">
        <v>10</v>
      </c>
      <c r="G21">
        <v>86</v>
      </c>
      <c r="H21">
        <v>92</v>
      </c>
      <c r="I21" s="5">
        <v>101</v>
      </c>
      <c r="J21" s="22">
        <f t="shared" si="1"/>
        <v>93</v>
      </c>
      <c r="K21">
        <v>902</v>
      </c>
      <c r="L21">
        <v>92</v>
      </c>
      <c r="M21">
        <v>86</v>
      </c>
      <c r="N21">
        <v>86</v>
      </c>
      <c r="O21">
        <v>34</v>
      </c>
      <c r="P21">
        <v>0</v>
      </c>
      <c r="Q21">
        <v>34</v>
      </c>
      <c r="R21">
        <v>724</v>
      </c>
      <c r="S21" s="25">
        <v>4.6961325966850827E-2</v>
      </c>
      <c r="T21" s="3">
        <v>3.7694013303769404E-2</v>
      </c>
      <c r="U21" s="3">
        <f t="shared" si="0"/>
        <v>4.1975308641975309E-2</v>
      </c>
    </row>
    <row r="22" spans="1:23" x14ac:dyDescent="0.25">
      <c r="B22" t="s">
        <v>24</v>
      </c>
      <c r="C22">
        <v>9</v>
      </c>
      <c r="D22">
        <v>9</v>
      </c>
      <c r="E22">
        <v>8</v>
      </c>
      <c r="F22">
        <v>8</v>
      </c>
      <c r="G22">
        <v>104</v>
      </c>
      <c r="H22">
        <v>96</v>
      </c>
      <c r="I22" s="5">
        <v>84</v>
      </c>
      <c r="J22" s="22">
        <f t="shared" si="1"/>
        <v>94.666666666666671</v>
      </c>
      <c r="K22">
        <v>903</v>
      </c>
      <c r="L22">
        <v>96</v>
      </c>
      <c r="M22">
        <v>104</v>
      </c>
      <c r="N22">
        <v>104</v>
      </c>
      <c r="O22">
        <v>31</v>
      </c>
      <c r="P22">
        <v>0</v>
      </c>
      <c r="Q22">
        <v>31</v>
      </c>
      <c r="R22">
        <v>703</v>
      </c>
      <c r="S22" s="25">
        <v>4.4096728307254626E-2</v>
      </c>
      <c r="T22" s="3">
        <v>3.4330011074197121E-2</v>
      </c>
      <c r="U22" s="3">
        <f t="shared" si="0"/>
        <v>3.8413878562577448E-2</v>
      </c>
    </row>
    <row r="23" spans="1:23" x14ac:dyDescent="0.25">
      <c r="B23" s="1" t="s">
        <v>23</v>
      </c>
      <c r="C23" s="17">
        <v>30</v>
      </c>
      <c r="D23" s="17">
        <v>10</v>
      </c>
      <c r="E23">
        <v>7</v>
      </c>
      <c r="F23">
        <v>16</v>
      </c>
      <c r="G23">
        <v>86</v>
      </c>
      <c r="H23">
        <v>78</v>
      </c>
      <c r="I23" s="5">
        <v>93</v>
      </c>
      <c r="J23" s="22">
        <f t="shared" si="1"/>
        <v>85.666666666666671</v>
      </c>
      <c r="K23">
        <v>1400</v>
      </c>
      <c r="L23">
        <v>78</v>
      </c>
      <c r="M23">
        <v>86</v>
      </c>
      <c r="N23">
        <v>86</v>
      </c>
      <c r="O23">
        <v>52</v>
      </c>
      <c r="P23">
        <v>0</v>
      </c>
      <c r="Q23">
        <v>52</v>
      </c>
      <c r="R23">
        <v>1236</v>
      </c>
      <c r="S23" s="25">
        <v>4.2071197411003236E-2</v>
      </c>
      <c r="T23" s="3">
        <v>3.7142857142857144E-2</v>
      </c>
      <c r="U23" s="3">
        <f t="shared" si="0"/>
        <v>3.9334341906202726E-2</v>
      </c>
    </row>
    <row r="24" spans="1:23" x14ac:dyDescent="0.25">
      <c r="B24" t="s">
        <v>26</v>
      </c>
      <c r="C24">
        <v>7</v>
      </c>
      <c r="D24">
        <v>11</v>
      </c>
      <c r="E24">
        <v>10</v>
      </c>
      <c r="F24">
        <v>10</v>
      </c>
      <c r="G24">
        <v>98</v>
      </c>
      <c r="H24">
        <v>108</v>
      </c>
      <c r="I24" s="5">
        <v>117</v>
      </c>
      <c r="J24" s="22">
        <f t="shared" si="1"/>
        <v>107.66666666666667</v>
      </c>
      <c r="K24">
        <v>1192</v>
      </c>
      <c r="L24">
        <v>108</v>
      </c>
      <c r="M24">
        <v>98</v>
      </c>
      <c r="N24">
        <v>98</v>
      </c>
      <c r="O24">
        <v>39</v>
      </c>
      <c r="P24">
        <v>0</v>
      </c>
      <c r="Q24">
        <v>39</v>
      </c>
      <c r="R24">
        <v>986</v>
      </c>
      <c r="S24" s="25">
        <v>3.9553752535496957E-2</v>
      </c>
      <c r="T24" s="3">
        <v>3.2718120805369129E-2</v>
      </c>
      <c r="U24" s="3">
        <f t="shared" si="0"/>
        <v>3.5977859778597784E-2</v>
      </c>
    </row>
    <row r="25" spans="1:23" x14ac:dyDescent="0.25">
      <c r="B25" s="1" t="s">
        <v>25</v>
      </c>
      <c r="C25" s="17">
        <v>22</v>
      </c>
      <c r="D25" s="17">
        <v>12</v>
      </c>
      <c r="E25">
        <v>9</v>
      </c>
      <c r="F25">
        <v>14</v>
      </c>
      <c r="G25">
        <v>90</v>
      </c>
      <c r="H25">
        <v>90</v>
      </c>
      <c r="I25" s="5">
        <v>114</v>
      </c>
      <c r="J25" s="22">
        <f t="shared" si="1"/>
        <v>98</v>
      </c>
      <c r="K25">
        <v>1278</v>
      </c>
      <c r="L25">
        <v>90</v>
      </c>
      <c r="M25">
        <v>90</v>
      </c>
      <c r="N25">
        <v>90</v>
      </c>
      <c r="O25">
        <v>42</v>
      </c>
      <c r="P25">
        <v>0</v>
      </c>
      <c r="Q25">
        <v>42</v>
      </c>
      <c r="R25">
        <v>1098</v>
      </c>
      <c r="S25" s="25">
        <v>3.825136612021858E-2</v>
      </c>
      <c r="T25" s="3">
        <v>3.2863849765258218E-2</v>
      </c>
      <c r="U25" s="3">
        <f t="shared" si="0"/>
        <v>3.5353535353535352E-2</v>
      </c>
    </row>
    <row r="26" spans="1:23" x14ac:dyDescent="0.25">
      <c r="B26" s="1" t="s">
        <v>44</v>
      </c>
      <c r="C26" s="4">
        <v>25</v>
      </c>
      <c r="D26" s="4">
        <v>13</v>
      </c>
      <c r="E26">
        <v>28</v>
      </c>
      <c r="F26">
        <v>5</v>
      </c>
      <c r="G26">
        <v>91</v>
      </c>
      <c r="H26">
        <v>102</v>
      </c>
      <c r="I26" s="5">
        <v>101</v>
      </c>
      <c r="J26" s="22">
        <f t="shared" si="1"/>
        <v>98</v>
      </c>
      <c r="K26">
        <v>429</v>
      </c>
      <c r="L26">
        <v>101</v>
      </c>
      <c r="M26">
        <v>91</v>
      </c>
      <c r="N26">
        <v>91</v>
      </c>
      <c r="O26">
        <v>9</v>
      </c>
      <c r="P26">
        <v>0</v>
      </c>
      <c r="Q26">
        <v>9</v>
      </c>
      <c r="R26">
        <v>237</v>
      </c>
      <c r="S26" s="25">
        <v>3.7974683544303799E-2</v>
      </c>
      <c r="T26" s="3">
        <v>2.097902097902098E-2</v>
      </c>
      <c r="U26" s="3">
        <f t="shared" si="0"/>
        <v>2.7439024390243903E-2</v>
      </c>
    </row>
    <row r="27" spans="1:23" x14ac:dyDescent="0.25">
      <c r="A27" t="s">
        <v>110</v>
      </c>
      <c r="B27" s="7" t="s">
        <v>64</v>
      </c>
      <c r="C27" s="4">
        <v>56</v>
      </c>
      <c r="D27" s="11">
        <v>14</v>
      </c>
      <c r="E27" s="12">
        <v>48</v>
      </c>
      <c r="F27">
        <v>4</v>
      </c>
      <c r="G27">
        <v>66</v>
      </c>
      <c r="H27">
        <v>68</v>
      </c>
      <c r="I27" s="5">
        <v>63</v>
      </c>
      <c r="J27" s="22">
        <f t="shared" si="1"/>
        <v>65.666666666666671</v>
      </c>
      <c r="K27">
        <v>214</v>
      </c>
      <c r="L27">
        <v>68</v>
      </c>
      <c r="M27">
        <v>66</v>
      </c>
      <c r="N27">
        <v>66</v>
      </c>
      <c r="O27">
        <v>3</v>
      </c>
      <c r="P27">
        <v>0</v>
      </c>
      <c r="Q27">
        <v>3</v>
      </c>
      <c r="R27">
        <v>80</v>
      </c>
      <c r="S27" s="25">
        <v>3.7499999999999999E-2</v>
      </c>
      <c r="T27" s="3">
        <v>1.4018691588785047E-2</v>
      </c>
      <c r="U27" s="3">
        <f t="shared" si="0"/>
        <v>2.0547945205479451E-2</v>
      </c>
    </row>
    <row r="28" spans="1:23" x14ac:dyDescent="0.25">
      <c r="A28" t="s">
        <v>0</v>
      </c>
      <c r="B28" t="s">
        <v>29</v>
      </c>
      <c r="C28">
        <v>5</v>
      </c>
      <c r="D28">
        <v>15</v>
      </c>
      <c r="E28">
        <v>13</v>
      </c>
      <c r="F28">
        <v>9</v>
      </c>
      <c r="G28">
        <v>134</v>
      </c>
      <c r="H28">
        <v>186</v>
      </c>
      <c r="I28" s="5">
        <v>161</v>
      </c>
      <c r="J28" s="22">
        <f t="shared" si="1"/>
        <v>160.33333333333334</v>
      </c>
      <c r="K28">
        <v>1147</v>
      </c>
      <c r="L28">
        <v>186</v>
      </c>
      <c r="M28">
        <v>134</v>
      </c>
      <c r="N28">
        <v>134</v>
      </c>
      <c r="O28">
        <v>31</v>
      </c>
      <c r="P28">
        <v>0</v>
      </c>
      <c r="Q28">
        <v>31</v>
      </c>
      <c r="R28">
        <v>827</v>
      </c>
      <c r="S28" s="25">
        <v>3.7484885126964934E-2</v>
      </c>
      <c r="T28" s="3">
        <v>2.7027027027027029E-2</v>
      </c>
      <c r="U28" s="3">
        <f t="shared" si="0"/>
        <v>3.2258064516129031E-2</v>
      </c>
    </row>
    <row r="29" spans="1:23" x14ac:dyDescent="0.25">
      <c r="A29" t="s">
        <v>110</v>
      </c>
      <c r="B29" s="1" t="s">
        <v>33</v>
      </c>
      <c r="C29" s="4">
        <v>109</v>
      </c>
      <c r="D29" s="4">
        <v>16</v>
      </c>
      <c r="E29">
        <v>17</v>
      </c>
      <c r="F29">
        <v>8</v>
      </c>
      <c r="G29">
        <v>75</v>
      </c>
      <c r="H29">
        <v>84</v>
      </c>
      <c r="I29" s="5">
        <v>76</v>
      </c>
      <c r="J29" s="22">
        <f t="shared" si="1"/>
        <v>78.333333333333329</v>
      </c>
      <c r="K29">
        <v>497</v>
      </c>
      <c r="L29">
        <v>84</v>
      </c>
      <c r="M29">
        <v>75</v>
      </c>
      <c r="N29">
        <v>75</v>
      </c>
      <c r="O29">
        <v>12</v>
      </c>
      <c r="P29">
        <v>0</v>
      </c>
      <c r="Q29">
        <v>12</v>
      </c>
      <c r="R29">
        <v>338</v>
      </c>
      <c r="S29" s="25">
        <v>3.5502958579881658E-2</v>
      </c>
      <c r="T29" s="3">
        <v>2.4144869215291749E-2</v>
      </c>
      <c r="U29" s="3">
        <f t="shared" si="0"/>
        <v>2.9055690072639227E-2</v>
      </c>
    </row>
    <row r="30" spans="1:23" x14ac:dyDescent="0.25">
      <c r="A30" t="s">
        <v>110</v>
      </c>
      <c r="B30" s="1" t="s">
        <v>41</v>
      </c>
      <c r="C30" s="17">
        <v>42</v>
      </c>
      <c r="D30" s="17">
        <v>17</v>
      </c>
      <c r="E30" s="17">
        <v>25</v>
      </c>
      <c r="F30">
        <v>4</v>
      </c>
      <c r="G30">
        <v>45</v>
      </c>
      <c r="H30">
        <v>62</v>
      </c>
      <c r="I30" s="5">
        <v>129</v>
      </c>
      <c r="J30" s="22">
        <f t="shared" si="1"/>
        <v>78.666666666666671</v>
      </c>
      <c r="K30">
        <v>280</v>
      </c>
      <c r="L30">
        <v>62</v>
      </c>
      <c r="M30">
        <v>45</v>
      </c>
      <c r="N30">
        <v>45</v>
      </c>
      <c r="O30">
        <v>6</v>
      </c>
      <c r="P30">
        <v>0</v>
      </c>
      <c r="Q30">
        <v>6</v>
      </c>
      <c r="R30">
        <v>173</v>
      </c>
      <c r="S30" s="25">
        <v>3.4682080924855488E-2</v>
      </c>
      <c r="T30" s="3">
        <v>2.1428571428571429E-2</v>
      </c>
      <c r="U30" s="3">
        <f t="shared" si="0"/>
        <v>2.7522935779816515E-2</v>
      </c>
    </row>
    <row r="31" spans="1:23" x14ac:dyDescent="0.25">
      <c r="B31" s="1" t="s">
        <v>28</v>
      </c>
      <c r="C31" s="17">
        <v>70</v>
      </c>
      <c r="D31" s="17">
        <v>18</v>
      </c>
      <c r="E31">
        <v>12</v>
      </c>
      <c r="F31">
        <v>16</v>
      </c>
      <c r="G31">
        <v>56</v>
      </c>
      <c r="H31">
        <v>72</v>
      </c>
      <c r="I31" s="5">
        <v>67</v>
      </c>
      <c r="J31" s="22">
        <f t="shared" si="1"/>
        <v>65</v>
      </c>
      <c r="K31">
        <v>1165</v>
      </c>
      <c r="L31">
        <v>72</v>
      </c>
      <c r="M31">
        <v>56</v>
      </c>
      <c r="N31">
        <v>56</v>
      </c>
      <c r="O31">
        <v>33</v>
      </c>
      <c r="P31">
        <v>0</v>
      </c>
      <c r="Q31">
        <v>33</v>
      </c>
      <c r="R31">
        <v>1037</v>
      </c>
      <c r="S31" s="25">
        <v>3.1822565091610418E-2</v>
      </c>
      <c r="T31" s="3">
        <v>2.8326180257510731E-2</v>
      </c>
      <c r="U31" s="3">
        <f t="shared" si="0"/>
        <v>3.0192131747483988E-2</v>
      </c>
    </row>
    <row r="32" spans="1:23" x14ac:dyDescent="0.25">
      <c r="B32" s="1" t="s">
        <v>30</v>
      </c>
      <c r="C32">
        <v>29</v>
      </c>
      <c r="D32">
        <v>19</v>
      </c>
      <c r="E32">
        <v>14</v>
      </c>
      <c r="F32">
        <v>13</v>
      </c>
      <c r="G32">
        <v>80</v>
      </c>
      <c r="H32">
        <v>96</v>
      </c>
      <c r="I32" s="5">
        <v>102</v>
      </c>
      <c r="J32" s="22">
        <f t="shared" si="1"/>
        <v>92.666666666666671</v>
      </c>
      <c r="K32">
        <v>1295</v>
      </c>
      <c r="L32">
        <v>96</v>
      </c>
      <c r="M32">
        <v>80</v>
      </c>
      <c r="N32">
        <v>80</v>
      </c>
      <c r="O32">
        <v>35</v>
      </c>
      <c r="P32">
        <v>0</v>
      </c>
      <c r="Q32">
        <v>35</v>
      </c>
      <c r="R32">
        <v>1119</v>
      </c>
      <c r="S32" s="25">
        <v>3.1277926720285967E-2</v>
      </c>
      <c r="T32" s="3">
        <v>2.7027027027027029E-2</v>
      </c>
      <c r="U32" s="3">
        <f t="shared" si="0"/>
        <v>2.9190992493744787E-2</v>
      </c>
    </row>
    <row r="33" spans="1:21" x14ac:dyDescent="0.25">
      <c r="B33" t="s">
        <v>54</v>
      </c>
      <c r="C33">
        <v>26</v>
      </c>
      <c r="D33">
        <v>20</v>
      </c>
      <c r="E33">
        <v>38</v>
      </c>
      <c r="F33">
        <v>4</v>
      </c>
      <c r="G33">
        <v>82</v>
      </c>
      <c r="H33">
        <v>79</v>
      </c>
      <c r="I33" s="5">
        <v>117</v>
      </c>
      <c r="J33" s="22">
        <f t="shared" si="1"/>
        <v>92.666666666666671</v>
      </c>
      <c r="K33">
        <v>356</v>
      </c>
      <c r="L33">
        <v>79</v>
      </c>
      <c r="M33">
        <v>82</v>
      </c>
      <c r="N33">
        <v>82</v>
      </c>
      <c r="O33">
        <v>6</v>
      </c>
      <c r="P33">
        <v>0</v>
      </c>
      <c r="Q33">
        <v>6</v>
      </c>
      <c r="R33">
        <v>195</v>
      </c>
      <c r="S33" s="25">
        <v>3.0769230769230771E-2</v>
      </c>
      <c r="T33" s="3">
        <v>1.6853932584269662E-2</v>
      </c>
      <c r="U33" s="3">
        <f t="shared" si="0"/>
        <v>2.1660649819494584E-2</v>
      </c>
    </row>
    <row r="34" spans="1:21" x14ac:dyDescent="0.25">
      <c r="B34" t="s">
        <v>32</v>
      </c>
      <c r="C34">
        <v>21</v>
      </c>
      <c r="D34">
        <v>21</v>
      </c>
      <c r="E34">
        <v>16</v>
      </c>
      <c r="F34">
        <v>7</v>
      </c>
      <c r="G34">
        <v>104</v>
      </c>
      <c r="H34">
        <v>40</v>
      </c>
      <c r="I34" s="5">
        <v>117</v>
      </c>
      <c r="J34" s="22">
        <f t="shared" si="1"/>
        <v>87</v>
      </c>
      <c r="K34">
        <v>740</v>
      </c>
      <c r="L34">
        <v>40</v>
      </c>
      <c r="M34">
        <v>104</v>
      </c>
      <c r="N34">
        <v>104</v>
      </c>
      <c r="O34">
        <v>18</v>
      </c>
      <c r="P34">
        <v>0</v>
      </c>
      <c r="Q34">
        <v>18</v>
      </c>
      <c r="R34">
        <v>596</v>
      </c>
      <c r="S34" s="25">
        <v>3.0201342281879196E-2</v>
      </c>
      <c r="T34" s="3">
        <v>2.4324324324324326E-2</v>
      </c>
      <c r="U34" s="3">
        <f t="shared" si="0"/>
        <v>2.5714285714285714E-2</v>
      </c>
    </row>
    <row r="35" spans="1:21" x14ac:dyDescent="0.25">
      <c r="B35" s="18" t="s">
        <v>43</v>
      </c>
      <c r="C35">
        <v>2</v>
      </c>
      <c r="D35">
        <v>22</v>
      </c>
      <c r="E35">
        <v>27</v>
      </c>
      <c r="F35">
        <v>6</v>
      </c>
      <c r="G35">
        <v>36</v>
      </c>
      <c r="H35">
        <v>113</v>
      </c>
      <c r="I35" s="5">
        <v>131</v>
      </c>
      <c r="J35" s="22">
        <f t="shared" si="1"/>
        <v>93.333333333333329</v>
      </c>
      <c r="K35">
        <v>562</v>
      </c>
      <c r="L35">
        <v>113</v>
      </c>
      <c r="M35">
        <v>36</v>
      </c>
      <c r="N35">
        <v>36</v>
      </c>
      <c r="O35">
        <v>12</v>
      </c>
      <c r="P35">
        <v>0</v>
      </c>
      <c r="Q35">
        <v>12</v>
      </c>
      <c r="R35">
        <v>413</v>
      </c>
      <c r="S35" s="25">
        <v>2.9055690072639227E-2</v>
      </c>
      <c r="T35" s="3">
        <v>2.1352313167259787E-2</v>
      </c>
      <c r="U35" s="3">
        <f t="shared" si="0"/>
        <v>2.6726057906458798E-2</v>
      </c>
    </row>
    <row r="36" spans="1:21" x14ac:dyDescent="0.25">
      <c r="B36" t="s">
        <v>34</v>
      </c>
      <c r="C36">
        <v>13</v>
      </c>
      <c r="D36">
        <v>23</v>
      </c>
      <c r="E36">
        <v>18</v>
      </c>
      <c r="F36">
        <v>15</v>
      </c>
      <c r="G36">
        <v>135</v>
      </c>
      <c r="H36">
        <v>114</v>
      </c>
      <c r="I36" s="5">
        <v>124</v>
      </c>
      <c r="J36" s="22">
        <f t="shared" si="1"/>
        <v>124.33333333333333</v>
      </c>
      <c r="K36">
        <v>1574</v>
      </c>
      <c r="L36">
        <v>114</v>
      </c>
      <c r="M36">
        <v>135</v>
      </c>
      <c r="N36">
        <v>135</v>
      </c>
      <c r="O36">
        <v>38</v>
      </c>
      <c r="P36">
        <v>0</v>
      </c>
      <c r="Q36">
        <v>38</v>
      </c>
      <c r="R36">
        <v>1325</v>
      </c>
      <c r="S36" s="25">
        <v>2.8679245283018868E-2</v>
      </c>
      <c r="T36" s="3">
        <v>2.4142312579415501E-2</v>
      </c>
      <c r="U36" s="3">
        <f t="shared" si="0"/>
        <v>2.6027397260273973E-2</v>
      </c>
    </row>
    <row r="37" spans="1:21" x14ac:dyDescent="0.25">
      <c r="A37" t="s">
        <v>111</v>
      </c>
      <c r="B37" s="7" t="s">
        <v>53</v>
      </c>
      <c r="C37" s="13">
        <v>55</v>
      </c>
      <c r="D37" s="11">
        <v>24</v>
      </c>
      <c r="E37" s="12">
        <v>37</v>
      </c>
      <c r="F37" s="5">
        <v>4</v>
      </c>
      <c r="G37">
        <v>57</v>
      </c>
      <c r="H37">
        <v>49</v>
      </c>
      <c r="I37" s="5">
        <v>152</v>
      </c>
      <c r="J37" s="22">
        <f t="shared" si="1"/>
        <v>86</v>
      </c>
      <c r="K37">
        <v>281</v>
      </c>
      <c r="L37">
        <v>49</v>
      </c>
      <c r="M37">
        <v>57</v>
      </c>
      <c r="N37">
        <v>57</v>
      </c>
      <c r="O37">
        <v>5</v>
      </c>
      <c r="P37">
        <v>0</v>
      </c>
      <c r="Q37">
        <v>5</v>
      </c>
      <c r="R37">
        <v>175</v>
      </c>
      <c r="S37" s="25">
        <v>2.8571428571428571E-2</v>
      </c>
      <c r="T37" s="3">
        <v>1.7793594306049824E-2</v>
      </c>
      <c r="U37" s="3">
        <f t="shared" si="0"/>
        <v>2.1551724137931036E-2</v>
      </c>
    </row>
    <row r="38" spans="1:21" x14ac:dyDescent="0.25">
      <c r="A38" t="s">
        <v>125</v>
      </c>
      <c r="B38" t="s">
        <v>31</v>
      </c>
      <c r="C38">
        <v>27</v>
      </c>
      <c r="D38">
        <v>25</v>
      </c>
      <c r="E38">
        <v>15</v>
      </c>
      <c r="F38">
        <v>11</v>
      </c>
      <c r="G38">
        <v>49</v>
      </c>
      <c r="H38">
        <v>22</v>
      </c>
      <c r="I38" s="5">
        <v>6</v>
      </c>
      <c r="J38" s="22">
        <f t="shared" si="1"/>
        <v>25.666666666666668</v>
      </c>
      <c r="K38">
        <v>1089</v>
      </c>
      <c r="L38">
        <v>22</v>
      </c>
      <c r="M38">
        <v>49</v>
      </c>
      <c r="N38">
        <v>49</v>
      </c>
      <c r="O38">
        <v>29</v>
      </c>
      <c r="P38">
        <v>0</v>
      </c>
      <c r="Q38">
        <v>29</v>
      </c>
      <c r="R38">
        <v>1018</v>
      </c>
      <c r="S38" s="25">
        <v>2.8487229862475441E-2</v>
      </c>
      <c r="T38" s="3">
        <v>2.6629935720844811E-2</v>
      </c>
      <c r="U38" s="3">
        <f t="shared" si="0"/>
        <v>2.7179006560449859E-2</v>
      </c>
    </row>
    <row r="39" spans="1:21" x14ac:dyDescent="0.25">
      <c r="B39" s="1" t="s">
        <v>42</v>
      </c>
      <c r="C39" s="12">
        <v>53</v>
      </c>
      <c r="D39" s="12">
        <v>26</v>
      </c>
      <c r="E39">
        <v>26</v>
      </c>
      <c r="F39">
        <v>7</v>
      </c>
      <c r="G39">
        <v>57</v>
      </c>
      <c r="H39">
        <v>70</v>
      </c>
      <c r="I39" s="5">
        <v>96</v>
      </c>
      <c r="J39" s="22">
        <f t="shared" si="1"/>
        <v>74.333333333333329</v>
      </c>
      <c r="K39">
        <v>515</v>
      </c>
      <c r="L39">
        <v>70</v>
      </c>
      <c r="M39">
        <v>57</v>
      </c>
      <c r="N39">
        <v>57</v>
      </c>
      <c r="O39">
        <v>11</v>
      </c>
      <c r="P39">
        <v>0</v>
      </c>
      <c r="Q39">
        <v>11</v>
      </c>
      <c r="R39">
        <v>388</v>
      </c>
      <c r="S39" s="25">
        <v>2.8350515463917526E-2</v>
      </c>
      <c r="T39" s="3">
        <v>2.1359223300970873E-2</v>
      </c>
      <c r="U39" s="3">
        <f t="shared" si="0"/>
        <v>2.4719101123595506E-2</v>
      </c>
    </row>
    <row r="40" spans="1:21" x14ac:dyDescent="0.25">
      <c r="B40" s="18" t="s">
        <v>36</v>
      </c>
      <c r="C40">
        <v>4</v>
      </c>
      <c r="D40">
        <v>27</v>
      </c>
      <c r="E40">
        <v>20</v>
      </c>
      <c r="F40">
        <v>10</v>
      </c>
      <c r="G40">
        <v>97</v>
      </c>
      <c r="H40">
        <v>110</v>
      </c>
      <c r="I40" s="5">
        <v>126</v>
      </c>
      <c r="J40" s="22">
        <f t="shared" si="1"/>
        <v>111</v>
      </c>
      <c r="K40">
        <v>1125</v>
      </c>
      <c r="L40">
        <v>110</v>
      </c>
      <c r="M40">
        <v>97</v>
      </c>
      <c r="N40">
        <v>97</v>
      </c>
      <c r="O40">
        <v>26</v>
      </c>
      <c r="P40">
        <v>0</v>
      </c>
      <c r="Q40">
        <v>26</v>
      </c>
      <c r="R40">
        <v>918</v>
      </c>
      <c r="S40" s="25">
        <v>2.8322440087145968E-2</v>
      </c>
      <c r="T40" s="3">
        <v>2.311111111111111E-2</v>
      </c>
      <c r="U40" s="3">
        <f t="shared" si="0"/>
        <v>2.561576354679803E-2</v>
      </c>
    </row>
    <row r="41" spans="1:21" x14ac:dyDescent="0.25">
      <c r="B41" s="6" t="s">
        <v>38</v>
      </c>
      <c r="C41">
        <v>32</v>
      </c>
      <c r="D41">
        <v>28</v>
      </c>
      <c r="E41">
        <v>22</v>
      </c>
      <c r="F41">
        <v>7</v>
      </c>
      <c r="G41">
        <v>33</v>
      </c>
      <c r="H41">
        <v>96</v>
      </c>
      <c r="I41" s="5">
        <v>105</v>
      </c>
      <c r="J41" s="22">
        <f t="shared" si="1"/>
        <v>78</v>
      </c>
      <c r="K41">
        <v>662</v>
      </c>
      <c r="L41">
        <v>96</v>
      </c>
      <c r="M41">
        <v>33</v>
      </c>
      <c r="N41">
        <v>33</v>
      </c>
      <c r="O41">
        <v>15</v>
      </c>
      <c r="P41">
        <v>0</v>
      </c>
      <c r="Q41">
        <v>15</v>
      </c>
      <c r="R41">
        <v>533</v>
      </c>
      <c r="S41" s="25">
        <v>2.8142589118198873E-2</v>
      </c>
      <c r="T41" s="3">
        <v>2.2658610271903322E-2</v>
      </c>
      <c r="U41" s="3">
        <f t="shared" si="0"/>
        <v>2.6501766784452298E-2</v>
      </c>
    </row>
    <row r="42" spans="1:21" x14ac:dyDescent="0.25">
      <c r="B42" s="1" t="s">
        <v>56</v>
      </c>
      <c r="C42" s="4">
        <v>87</v>
      </c>
      <c r="D42" s="4">
        <v>29</v>
      </c>
      <c r="E42">
        <v>40</v>
      </c>
      <c r="F42" s="5">
        <v>4</v>
      </c>
      <c r="G42">
        <v>57</v>
      </c>
      <c r="H42">
        <v>109</v>
      </c>
      <c r="I42" s="5">
        <v>128</v>
      </c>
      <c r="J42" s="22">
        <f t="shared" si="1"/>
        <v>98</v>
      </c>
      <c r="K42">
        <v>382</v>
      </c>
      <c r="L42">
        <v>109</v>
      </c>
      <c r="M42">
        <v>57</v>
      </c>
      <c r="N42">
        <v>57</v>
      </c>
      <c r="O42">
        <v>6</v>
      </c>
      <c r="P42">
        <v>0</v>
      </c>
      <c r="Q42">
        <v>6</v>
      </c>
      <c r="R42">
        <v>216</v>
      </c>
      <c r="S42" s="25">
        <v>2.7777777777777776E-2</v>
      </c>
      <c r="T42" s="3">
        <v>1.5706806282722512E-2</v>
      </c>
      <c r="U42" s="3">
        <f t="shared" si="0"/>
        <v>2.197802197802198E-2</v>
      </c>
    </row>
    <row r="43" spans="1:21" x14ac:dyDescent="0.25">
      <c r="B43" t="s">
        <v>35</v>
      </c>
      <c r="C43">
        <v>11</v>
      </c>
      <c r="D43">
        <v>30</v>
      </c>
      <c r="E43">
        <v>19</v>
      </c>
      <c r="F43">
        <v>13</v>
      </c>
      <c r="G43">
        <v>90</v>
      </c>
      <c r="H43">
        <v>81</v>
      </c>
      <c r="I43" s="5">
        <v>84</v>
      </c>
      <c r="J43" s="22">
        <f t="shared" si="1"/>
        <v>85</v>
      </c>
      <c r="K43">
        <v>1120</v>
      </c>
      <c r="L43">
        <v>81</v>
      </c>
      <c r="M43">
        <v>90</v>
      </c>
      <c r="N43">
        <v>90</v>
      </c>
      <c r="O43">
        <v>26</v>
      </c>
      <c r="P43">
        <v>0</v>
      </c>
      <c r="Q43">
        <v>26</v>
      </c>
      <c r="R43">
        <v>949</v>
      </c>
      <c r="S43" s="25">
        <v>2.7397260273972601E-2</v>
      </c>
      <c r="T43" s="3">
        <v>2.3214285714285715E-2</v>
      </c>
      <c r="U43" s="3">
        <f t="shared" si="0"/>
        <v>2.5024061597690085E-2</v>
      </c>
    </row>
    <row r="44" spans="1:21" x14ac:dyDescent="0.25">
      <c r="B44" t="s">
        <v>37</v>
      </c>
      <c r="C44">
        <v>24</v>
      </c>
      <c r="D44">
        <v>31</v>
      </c>
      <c r="E44">
        <v>21</v>
      </c>
      <c r="F44">
        <v>14</v>
      </c>
      <c r="G44">
        <v>77</v>
      </c>
      <c r="H44">
        <v>116</v>
      </c>
      <c r="I44" s="5">
        <v>118</v>
      </c>
      <c r="J44" s="22">
        <f t="shared" si="1"/>
        <v>103.66666666666667</v>
      </c>
      <c r="K44">
        <v>1451</v>
      </c>
      <c r="L44">
        <v>116</v>
      </c>
      <c r="M44">
        <v>77</v>
      </c>
      <c r="N44">
        <v>77</v>
      </c>
      <c r="O44">
        <v>33</v>
      </c>
      <c r="P44">
        <v>0</v>
      </c>
      <c r="Q44">
        <v>33</v>
      </c>
      <c r="R44">
        <v>1258</v>
      </c>
      <c r="S44" s="25">
        <v>2.6232114467408585E-2</v>
      </c>
      <c r="T44" s="3">
        <v>2.2742935906271536E-2</v>
      </c>
      <c r="U44" s="3">
        <f t="shared" si="0"/>
        <v>2.4719101123595506E-2</v>
      </c>
    </row>
    <row r="45" spans="1:21" x14ac:dyDescent="0.25">
      <c r="A45" t="s">
        <v>111</v>
      </c>
      <c r="B45" t="s">
        <v>40</v>
      </c>
      <c r="C45">
        <v>37</v>
      </c>
      <c r="D45">
        <v>32</v>
      </c>
      <c r="E45">
        <v>24</v>
      </c>
      <c r="F45">
        <v>11</v>
      </c>
      <c r="G45">
        <v>61</v>
      </c>
      <c r="H45">
        <v>60</v>
      </c>
      <c r="I45" s="5">
        <v>101</v>
      </c>
      <c r="J45" s="22">
        <f t="shared" si="1"/>
        <v>74</v>
      </c>
      <c r="K45">
        <v>894</v>
      </c>
      <c r="L45">
        <v>60</v>
      </c>
      <c r="M45">
        <v>61</v>
      </c>
      <c r="N45">
        <v>61</v>
      </c>
      <c r="O45">
        <v>20</v>
      </c>
      <c r="P45">
        <v>0</v>
      </c>
      <c r="Q45">
        <v>20</v>
      </c>
      <c r="R45">
        <v>773</v>
      </c>
      <c r="S45" s="25">
        <v>2.5873221216041398E-2</v>
      </c>
      <c r="T45" s="3">
        <v>2.2371364653243849E-2</v>
      </c>
      <c r="U45" s="3">
        <f t="shared" si="0"/>
        <v>2.3980815347721823E-2</v>
      </c>
    </row>
    <row r="46" spans="1:21" x14ac:dyDescent="0.25">
      <c r="B46" t="s">
        <v>45</v>
      </c>
      <c r="C46">
        <v>23</v>
      </c>
      <c r="D46">
        <v>33</v>
      </c>
      <c r="E46">
        <v>29</v>
      </c>
      <c r="F46">
        <v>11</v>
      </c>
      <c r="G46">
        <v>83</v>
      </c>
      <c r="H46">
        <v>75</v>
      </c>
      <c r="I46" s="5">
        <v>65</v>
      </c>
      <c r="J46" s="22">
        <f t="shared" si="1"/>
        <v>74.333333333333329</v>
      </c>
      <c r="K46">
        <v>822</v>
      </c>
      <c r="L46">
        <v>75</v>
      </c>
      <c r="M46">
        <v>83</v>
      </c>
      <c r="N46">
        <v>83</v>
      </c>
      <c r="O46">
        <v>17</v>
      </c>
      <c r="P46">
        <v>0</v>
      </c>
      <c r="Q46">
        <v>17</v>
      </c>
      <c r="R46">
        <v>664</v>
      </c>
      <c r="S46" s="25">
        <v>2.5602409638554216E-2</v>
      </c>
      <c r="T46" s="3">
        <v>2.0681265206812651E-2</v>
      </c>
      <c r="U46" s="3">
        <f t="shared" ref="U46:U77" si="2">+O46/(K46-L46)</f>
        <v>2.2757697456492636E-2</v>
      </c>
    </row>
    <row r="47" spans="1:21" x14ac:dyDescent="0.25">
      <c r="A47" t="s">
        <v>111</v>
      </c>
      <c r="B47" s="1" t="s">
        <v>57</v>
      </c>
      <c r="C47" s="12">
        <v>54</v>
      </c>
      <c r="D47" s="15">
        <v>34</v>
      </c>
      <c r="E47" s="14">
        <v>41</v>
      </c>
      <c r="F47">
        <v>6</v>
      </c>
      <c r="G47">
        <v>86</v>
      </c>
      <c r="H47">
        <v>128</v>
      </c>
      <c r="I47" s="5">
        <v>73</v>
      </c>
      <c r="J47" s="22">
        <f t="shared" si="1"/>
        <v>95.666666666666671</v>
      </c>
      <c r="K47">
        <v>573</v>
      </c>
      <c r="L47">
        <v>128</v>
      </c>
      <c r="M47">
        <v>86</v>
      </c>
      <c r="N47">
        <v>86</v>
      </c>
      <c r="O47">
        <v>9</v>
      </c>
      <c r="P47">
        <v>0</v>
      </c>
      <c r="Q47">
        <v>9</v>
      </c>
      <c r="R47">
        <v>359</v>
      </c>
      <c r="S47" s="25">
        <v>2.5069637883008356E-2</v>
      </c>
      <c r="T47" s="3">
        <v>1.5706806282722512E-2</v>
      </c>
      <c r="U47" s="3">
        <f t="shared" si="2"/>
        <v>2.0224719101123594E-2</v>
      </c>
    </row>
    <row r="48" spans="1:21" x14ac:dyDescent="0.25">
      <c r="B48" t="s">
        <v>39</v>
      </c>
      <c r="C48">
        <v>74</v>
      </c>
      <c r="D48">
        <v>35</v>
      </c>
      <c r="E48">
        <v>23</v>
      </c>
      <c r="F48">
        <v>16</v>
      </c>
      <c r="G48">
        <v>43</v>
      </c>
      <c r="H48">
        <v>65</v>
      </c>
      <c r="I48" s="5">
        <v>36</v>
      </c>
      <c r="J48" s="22">
        <f t="shared" si="1"/>
        <v>48</v>
      </c>
      <c r="K48">
        <v>1508</v>
      </c>
      <c r="L48">
        <v>65</v>
      </c>
      <c r="M48">
        <v>43</v>
      </c>
      <c r="N48">
        <v>43</v>
      </c>
      <c r="O48">
        <v>34</v>
      </c>
      <c r="P48">
        <v>0</v>
      </c>
      <c r="Q48">
        <v>34</v>
      </c>
      <c r="R48">
        <v>1400</v>
      </c>
      <c r="S48" s="25">
        <v>2.4285714285714285E-2</v>
      </c>
      <c r="T48" s="3">
        <v>2.2546419098143235E-2</v>
      </c>
      <c r="U48" s="3">
        <f t="shared" si="2"/>
        <v>2.3562023562023561E-2</v>
      </c>
    </row>
    <row r="49" spans="1:21" x14ac:dyDescent="0.25">
      <c r="A49" s="19" t="s">
        <v>111</v>
      </c>
      <c r="B49" s="7" t="s">
        <v>46</v>
      </c>
      <c r="C49" s="12">
        <v>85</v>
      </c>
      <c r="D49" s="12">
        <v>36</v>
      </c>
      <c r="E49">
        <v>30</v>
      </c>
      <c r="F49">
        <v>14</v>
      </c>
      <c r="G49">
        <v>40</v>
      </c>
      <c r="H49">
        <v>45</v>
      </c>
      <c r="I49" s="5">
        <v>37</v>
      </c>
      <c r="J49" s="22">
        <f t="shared" si="1"/>
        <v>40.666666666666664</v>
      </c>
      <c r="K49">
        <v>746</v>
      </c>
      <c r="L49">
        <v>45</v>
      </c>
      <c r="M49">
        <v>40</v>
      </c>
      <c r="N49">
        <v>40</v>
      </c>
      <c r="O49">
        <v>15</v>
      </c>
      <c r="P49">
        <v>0</v>
      </c>
      <c r="Q49">
        <v>15</v>
      </c>
      <c r="R49">
        <v>661</v>
      </c>
      <c r="S49" s="25">
        <v>2.2692889561270801E-2</v>
      </c>
      <c r="T49" s="3">
        <v>2.0107238605898123E-2</v>
      </c>
      <c r="U49" s="3">
        <f t="shared" si="2"/>
        <v>2.1398002853067047E-2</v>
      </c>
    </row>
    <row r="50" spans="1:21" x14ac:dyDescent="0.25">
      <c r="B50" s="1" t="s">
        <v>62</v>
      </c>
      <c r="C50">
        <v>132</v>
      </c>
      <c r="D50">
        <v>37</v>
      </c>
      <c r="E50">
        <v>46</v>
      </c>
      <c r="F50">
        <v>7</v>
      </c>
      <c r="G50">
        <v>80</v>
      </c>
      <c r="H50">
        <v>61</v>
      </c>
      <c r="I50" s="5">
        <v>53</v>
      </c>
      <c r="J50" s="22">
        <f t="shared" si="1"/>
        <v>64.666666666666671</v>
      </c>
      <c r="K50">
        <v>415</v>
      </c>
      <c r="L50">
        <v>61</v>
      </c>
      <c r="M50">
        <v>80</v>
      </c>
      <c r="N50">
        <v>80</v>
      </c>
      <c r="O50">
        <v>6</v>
      </c>
      <c r="P50">
        <v>0</v>
      </c>
      <c r="Q50">
        <v>6</v>
      </c>
      <c r="R50">
        <v>274</v>
      </c>
      <c r="S50" s="25">
        <v>2.1897810218978103E-2</v>
      </c>
      <c r="T50" s="3">
        <v>1.4457831325301205E-2</v>
      </c>
      <c r="U50" s="3">
        <f t="shared" si="2"/>
        <v>1.6949152542372881E-2</v>
      </c>
    </row>
    <row r="51" spans="1:21" x14ac:dyDescent="0.25">
      <c r="B51" t="s">
        <v>49</v>
      </c>
      <c r="C51">
        <v>33</v>
      </c>
      <c r="D51">
        <v>38</v>
      </c>
      <c r="E51">
        <v>33</v>
      </c>
      <c r="F51">
        <v>13</v>
      </c>
      <c r="G51">
        <v>74</v>
      </c>
      <c r="H51">
        <v>73</v>
      </c>
      <c r="I51" s="5">
        <v>53</v>
      </c>
      <c r="J51" s="22">
        <f t="shared" si="1"/>
        <v>66.666666666666671</v>
      </c>
      <c r="K51">
        <v>1166</v>
      </c>
      <c r="L51">
        <v>73</v>
      </c>
      <c r="M51">
        <v>74</v>
      </c>
      <c r="N51">
        <v>74</v>
      </c>
      <c r="O51">
        <v>22</v>
      </c>
      <c r="P51">
        <v>0</v>
      </c>
      <c r="Q51">
        <v>22</v>
      </c>
      <c r="R51">
        <v>1019</v>
      </c>
      <c r="S51" s="25">
        <v>2.1589793915603533E-2</v>
      </c>
      <c r="T51" s="3">
        <v>1.8867924528301886E-2</v>
      </c>
      <c r="U51" s="3">
        <f t="shared" si="2"/>
        <v>2.0128087831655993E-2</v>
      </c>
    </row>
    <row r="52" spans="1:21" x14ac:dyDescent="0.25">
      <c r="B52" t="s">
        <v>51</v>
      </c>
      <c r="C52">
        <v>43</v>
      </c>
      <c r="D52">
        <v>39</v>
      </c>
      <c r="E52">
        <v>35</v>
      </c>
      <c r="F52">
        <v>12</v>
      </c>
      <c r="G52">
        <v>82</v>
      </c>
      <c r="H52">
        <v>71</v>
      </c>
      <c r="I52" s="5">
        <v>38</v>
      </c>
      <c r="J52" s="22">
        <f t="shared" ref="J52:J83" si="3">+AVERAGE(G52:I52)</f>
        <v>63.666666666666664</v>
      </c>
      <c r="K52">
        <v>945</v>
      </c>
      <c r="L52">
        <v>71</v>
      </c>
      <c r="M52">
        <v>82</v>
      </c>
      <c r="N52">
        <v>82</v>
      </c>
      <c r="O52">
        <v>17</v>
      </c>
      <c r="P52">
        <v>0</v>
      </c>
      <c r="Q52">
        <v>17</v>
      </c>
      <c r="R52">
        <v>792</v>
      </c>
      <c r="S52" s="25">
        <v>2.1464646464646464E-2</v>
      </c>
      <c r="T52" s="3">
        <v>1.7989417989417989E-2</v>
      </c>
      <c r="U52" s="3">
        <f t="shared" si="2"/>
        <v>1.9450800915331808E-2</v>
      </c>
    </row>
    <row r="53" spans="1:21" x14ac:dyDescent="0.25">
      <c r="B53" s="7" t="s">
        <v>47</v>
      </c>
      <c r="C53" s="12">
        <v>113</v>
      </c>
      <c r="D53" s="12">
        <v>40</v>
      </c>
      <c r="E53">
        <v>31</v>
      </c>
      <c r="F53">
        <v>10</v>
      </c>
      <c r="G53">
        <v>33</v>
      </c>
      <c r="H53">
        <v>15</v>
      </c>
      <c r="I53" s="5">
        <v>26</v>
      </c>
      <c r="J53" s="22">
        <f t="shared" si="3"/>
        <v>24.666666666666668</v>
      </c>
      <c r="K53">
        <v>516</v>
      </c>
      <c r="L53">
        <v>15</v>
      </c>
      <c r="M53">
        <v>33</v>
      </c>
      <c r="N53">
        <v>33</v>
      </c>
      <c r="O53">
        <v>10</v>
      </c>
      <c r="P53">
        <v>0</v>
      </c>
      <c r="Q53">
        <v>10</v>
      </c>
      <c r="R53">
        <v>468</v>
      </c>
      <c r="S53" s="25">
        <v>2.1367521367521368E-2</v>
      </c>
      <c r="T53" s="3">
        <v>1.937984496124031E-2</v>
      </c>
      <c r="U53" s="3">
        <f t="shared" si="2"/>
        <v>1.9960079840319361E-2</v>
      </c>
    </row>
    <row r="54" spans="1:21" x14ac:dyDescent="0.25">
      <c r="B54" s="1" t="s">
        <v>52</v>
      </c>
      <c r="C54" s="12">
        <v>64</v>
      </c>
      <c r="D54" s="12">
        <v>41</v>
      </c>
      <c r="E54">
        <v>36</v>
      </c>
      <c r="F54">
        <v>11</v>
      </c>
      <c r="G54">
        <v>54</v>
      </c>
      <c r="H54">
        <v>47</v>
      </c>
      <c r="I54" s="5">
        <v>37</v>
      </c>
      <c r="J54" s="22">
        <f t="shared" si="3"/>
        <v>46</v>
      </c>
      <c r="K54">
        <v>730</v>
      </c>
      <c r="L54">
        <v>47</v>
      </c>
      <c r="M54">
        <v>54</v>
      </c>
      <c r="N54">
        <v>54</v>
      </c>
      <c r="O54">
        <v>13</v>
      </c>
      <c r="P54">
        <v>0</v>
      </c>
      <c r="Q54">
        <v>13</v>
      </c>
      <c r="R54">
        <v>629</v>
      </c>
      <c r="S54" s="25">
        <v>2.066772655007949E-2</v>
      </c>
      <c r="T54" s="3">
        <v>1.7808219178082191E-2</v>
      </c>
      <c r="U54" s="3">
        <f t="shared" si="2"/>
        <v>1.9033674963396779E-2</v>
      </c>
    </row>
    <row r="55" spans="1:21" x14ac:dyDescent="0.25">
      <c r="B55" s="1" t="s">
        <v>50</v>
      </c>
      <c r="C55" s="8">
        <v>69</v>
      </c>
      <c r="D55" s="8">
        <v>42</v>
      </c>
      <c r="E55">
        <v>34</v>
      </c>
      <c r="F55">
        <v>16</v>
      </c>
      <c r="G55">
        <v>77</v>
      </c>
      <c r="H55">
        <v>54</v>
      </c>
      <c r="I55" s="5">
        <v>45</v>
      </c>
      <c r="J55" s="22">
        <f t="shared" si="3"/>
        <v>58.666666666666664</v>
      </c>
      <c r="K55">
        <v>1541</v>
      </c>
      <c r="L55">
        <v>54</v>
      </c>
      <c r="M55">
        <v>77</v>
      </c>
      <c r="N55">
        <v>77</v>
      </c>
      <c r="O55">
        <v>29</v>
      </c>
      <c r="P55">
        <v>0</v>
      </c>
      <c r="Q55">
        <v>29</v>
      </c>
      <c r="R55">
        <v>1410</v>
      </c>
      <c r="S55" s="25">
        <v>2.0567375886524821E-2</v>
      </c>
      <c r="T55" s="3">
        <v>1.8818948734587931E-2</v>
      </c>
      <c r="U55" s="3">
        <f t="shared" si="2"/>
        <v>1.9502353732347006E-2</v>
      </c>
    </row>
    <row r="56" spans="1:21" x14ac:dyDescent="0.25">
      <c r="B56" t="s">
        <v>71</v>
      </c>
      <c r="C56">
        <v>52</v>
      </c>
      <c r="D56">
        <v>43</v>
      </c>
      <c r="E56">
        <v>55</v>
      </c>
      <c r="F56">
        <v>4</v>
      </c>
      <c r="G56">
        <v>53</v>
      </c>
      <c r="H56">
        <v>86</v>
      </c>
      <c r="I56" s="5">
        <v>75</v>
      </c>
      <c r="J56" s="22">
        <f t="shared" si="3"/>
        <v>71.333333333333329</v>
      </c>
      <c r="K56">
        <v>335</v>
      </c>
      <c r="L56">
        <v>86</v>
      </c>
      <c r="M56">
        <v>53</v>
      </c>
      <c r="N56">
        <v>53</v>
      </c>
      <c r="O56">
        <v>4</v>
      </c>
      <c r="P56">
        <v>0</v>
      </c>
      <c r="Q56">
        <v>4</v>
      </c>
      <c r="R56">
        <v>196</v>
      </c>
      <c r="S56" s="25">
        <v>2.0408163265306121E-2</v>
      </c>
      <c r="T56" s="3">
        <v>1.1940298507462687E-2</v>
      </c>
      <c r="U56" s="3">
        <f t="shared" si="2"/>
        <v>1.6064257028112448E-2</v>
      </c>
    </row>
    <row r="57" spans="1:21" x14ac:dyDescent="0.25">
      <c r="B57" s="7" t="s">
        <v>67</v>
      </c>
      <c r="C57" s="12">
        <v>120</v>
      </c>
      <c r="D57" s="12">
        <v>44</v>
      </c>
      <c r="E57">
        <v>51</v>
      </c>
      <c r="F57">
        <v>5</v>
      </c>
      <c r="G57">
        <v>17</v>
      </c>
      <c r="H57">
        <v>34</v>
      </c>
      <c r="I57" s="5">
        <v>21</v>
      </c>
      <c r="J57" s="22">
        <f t="shared" si="3"/>
        <v>24</v>
      </c>
      <c r="K57">
        <v>151</v>
      </c>
      <c r="L57">
        <v>34</v>
      </c>
      <c r="M57">
        <v>17</v>
      </c>
      <c r="N57">
        <v>17</v>
      </c>
      <c r="O57">
        <v>2</v>
      </c>
      <c r="P57">
        <v>0</v>
      </c>
      <c r="Q57">
        <v>2</v>
      </c>
      <c r="R57">
        <v>100</v>
      </c>
      <c r="S57" s="25">
        <v>0.02</v>
      </c>
      <c r="T57" s="3">
        <v>1.3245033112582781E-2</v>
      </c>
      <c r="U57" s="3">
        <f t="shared" si="2"/>
        <v>1.7094017094017096E-2</v>
      </c>
    </row>
    <row r="58" spans="1:21" x14ac:dyDescent="0.25">
      <c r="B58" t="s">
        <v>75</v>
      </c>
      <c r="C58" s="17">
        <v>58</v>
      </c>
      <c r="D58" s="17">
        <v>45</v>
      </c>
      <c r="E58" s="17">
        <v>59</v>
      </c>
      <c r="F58">
        <v>4</v>
      </c>
      <c r="G58">
        <v>76</v>
      </c>
      <c r="H58">
        <v>81</v>
      </c>
      <c r="I58" s="5">
        <v>79</v>
      </c>
      <c r="J58" s="22">
        <f t="shared" si="3"/>
        <v>78.666666666666671</v>
      </c>
      <c r="K58">
        <v>316</v>
      </c>
      <c r="L58">
        <v>81</v>
      </c>
      <c r="M58">
        <v>76</v>
      </c>
      <c r="N58">
        <v>76</v>
      </c>
      <c r="O58">
        <v>3</v>
      </c>
      <c r="P58">
        <v>0</v>
      </c>
      <c r="Q58">
        <v>3</v>
      </c>
      <c r="R58">
        <v>159</v>
      </c>
      <c r="S58" s="25">
        <v>1.8867924528301886E-2</v>
      </c>
      <c r="T58" s="3">
        <v>9.4936708860759497E-3</v>
      </c>
      <c r="U58" s="3">
        <f t="shared" si="2"/>
        <v>1.276595744680851E-2</v>
      </c>
    </row>
    <row r="59" spans="1:21" x14ac:dyDescent="0.25">
      <c r="B59" t="s">
        <v>55</v>
      </c>
      <c r="C59">
        <v>65</v>
      </c>
      <c r="D59">
        <v>46</v>
      </c>
      <c r="E59">
        <v>39</v>
      </c>
      <c r="F59">
        <v>9</v>
      </c>
      <c r="G59">
        <v>42</v>
      </c>
      <c r="H59">
        <v>48</v>
      </c>
      <c r="I59" s="5">
        <v>92</v>
      </c>
      <c r="J59" s="22">
        <f t="shared" si="3"/>
        <v>60.666666666666664</v>
      </c>
      <c r="K59">
        <v>786</v>
      </c>
      <c r="L59">
        <v>48</v>
      </c>
      <c r="M59">
        <v>42</v>
      </c>
      <c r="N59">
        <v>42</v>
      </c>
      <c r="O59">
        <v>13</v>
      </c>
      <c r="P59">
        <v>0</v>
      </c>
      <c r="Q59">
        <v>13</v>
      </c>
      <c r="R59">
        <v>696</v>
      </c>
      <c r="S59" s="25">
        <v>1.8678160919540231E-2</v>
      </c>
      <c r="T59" s="3">
        <v>1.653944020356234E-2</v>
      </c>
      <c r="U59" s="3">
        <f t="shared" si="2"/>
        <v>1.7615176151761516E-2</v>
      </c>
    </row>
    <row r="60" spans="1:21" x14ac:dyDescent="0.25">
      <c r="B60" s="18" t="s">
        <v>59</v>
      </c>
      <c r="C60">
        <v>17</v>
      </c>
      <c r="D60">
        <v>47</v>
      </c>
      <c r="E60">
        <v>43</v>
      </c>
      <c r="F60">
        <v>11</v>
      </c>
      <c r="G60">
        <v>65</v>
      </c>
      <c r="H60">
        <v>68</v>
      </c>
      <c r="I60" s="5">
        <v>80</v>
      </c>
      <c r="J60" s="22">
        <f t="shared" si="3"/>
        <v>71</v>
      </c>
      <c r="K60">
        <v>800</v>
      </c>
      <c r="L60">
        <v>68</v>
      </c>
      <c r="M60">
        <v>65</v>
      </c>
      <c r="N60">
        <v>65</v>
      </c>
      <c r="O60">
        <v>12</v>
      </c>
      <c r="P60">
        <v>0</v>
      </c>
      <c r="Q60">
        <v>12</v>
      </c>
      <c r="R60">
        <v>667</v>
      </c>
      <c r="S60" s="25">
        <v>1.7991004497751123E-2</v>
      </c>
      <c r="T60" s="3">
        <v>1.4999999999999999E-2</v>
      </c>
      <c r="U60" s="3">
        <f t="shared" si="2"/>
        <v>1.6393442622950821E-2</v>
      </c>
    </row>
    <row r="61" spans="1:21" x14ac:dyDescent="0.25">
      <c r="B61" t="s">
        <v>69</v>
      </c>
      <c r="C61">
        <v>40</v>
      </c>
      <c r="D61">
        <v>48</v>
      </c>
      <c r="E61">
        <v>53</v>
      </c>
      <c r="F61">
        <v>6</v>
      </c>
      <c r="G61">
        <v>68</v>
      </c>
      <c r="H61">
        <v>80</v>
      </c>
      <c r="I61" s="5">
        <v>79</v>
      </c>
      <c r="J61" s="22">
        <f t="shared" si="3"/>
        <v>75.666666666666671</v>
      </c>
      <c r="K61">
        <v>484</v>
      </c>
      <c r="L61">
        <v>80</v>
      </c>
      <c r="M61">
        <v>68</v>
      </c>
      <c r="N61">
        <v>68</v>
      </c>
      <c r="O61">
        <v>6</v>
      </c>
      <c r="P61">
        <v>0</v>
      </c>
      <c r="Q61">
        <v>6</v>
      </c>
      <c r="R61">
        <v>336</v>
      </c>
      <c r="S61" s="25">
        <v>1.7857142857142856E-2</v>
      </c>
      <c r="T61" s="3">
        <v>1.2396694214876033E-2</v>
      </c>
      <c r="U61" s="3">
        <f t="shared" si="2"/>
        <v>1.4851485148514851E-2</v>
      </c>
    </row>
    <row r="62" spans="1:21" x14ac:dyDescent="0.25">
      <c r="B62" t="s">
        <v>66</v>
      </c>
      <c r="C62">
        <v>46</v>
      </c>
      <c r="D62">
        <v>49</v>
      </c>
      <c r="E62">
        <v>50</v>
      </c>
      <c r="F62">
        <v>8</v>
      </c>
      <c r="G62">
        <v>67</v>
      </c>
      <c r="H62">
        <v>68</v>
      </c>
      <c r="I62" s="5">
        <v>65</v>
      </c>
      <c r="J62" s="22">
        <f t="shared" si="3"/>
        <v>66.666666666666671</v>
      </c>
      <c r="K62">
        <v>597</v>
      </c>
      <c r="L62">
        <v>68</v>
      </c>
      <c r="M62">
        <v>67</v>
      </c>
      <c r="N62">
        <v>67</v>
      </c>
      <c r="O62">
        <v>8</v>
      </c>
      <c r="P62">
        <v>0</v>
      </c>
      <c r="Q62">
        <v>8</v>
      </c>
      <c r="R62">
        <v>462</v>
      </c>
      <c r="S62" s="25">
        <v>1.7316017316017316E-2</v>
      </c>
      <c r="T62" s="3">
        <v>1.340033500837521E-2</v>
      </c>
      <c r="U62" s="3">
        <f t="shared" si="2"/>
        <v>1.5122873345935728E-2</v>
      </c>
    </row>
    <row r="63" spans="1:21" x14ac:dyDescent="0.25">
      <c r="A63" t="s">
        <v>110</v>
      </c>
      <c r="B63" s="1" t="s">
        <v>58</v>
      </c>
      <c r="C63">
        <v>80</v>
      </c>
      <c r="D63">
        <v>50</v>
      </c>
      <c r="E63">
        <v>42</v>
      </c>
      <c r="F63">
        <v>12</v>
      </c>
      <c r="G63">
        <v>43</v>
      </c>
      <c r="H63">
        <v>34</v>
      </c>
      <c r="I63" s="5">
        <v>32</v>
      </c>
      <c r="J63" s="22">
        <f t="shared" si="3"/>
        <v>36.333333333333336</v>
      </c>
      <c r="K63">
        <v>726</v>
      </c>
      <c r="L63">
        <v>34</v>
      </c>
      <c r="M63">
        <v>43</v>
      </c>
      <c r="N63">
        <v>43</v>
      </c>
      <c r="O63">
        <v>11</v>
      </c>
      <c r="P63">
        <v>0</v>
      </c>
      <c r="Q63">
        <v>11</v>
      </c>
      <c r="R63">
        <v>649</v>
      </c>
      <c r="S63" s="25">
        <v>1.6949152542372881E-2</v>
      </c>
      <c r="T63" s="3">
        <v>1.5151515151515152E-2</v>
      </c>
      <c r="U63" s="3">
        <f t="shared" si="2"/>
        <v>1.5895953757225433E-2</v>
      </c>
    </row>
    <row r="64" spans="1:21" x14ac:dyDescent="0.25">
      <c r="A64" t="s">
        <v>110</v>
      </c>
      <c r="B64" s="1" t="s">
        <v>60</v>
      </c>
      <c r="C64" s="14">
        <v>99</v>
      </c>
      <c r="D64" s="14">
        <v>51</v>
      </c>
      <c r="E64">
        <v>44</v>
      </c>
      <c r="F64">
        <v>10</v>
      </c>
      <c r="G64">
        <v>27</v>
      </c>
      <c r="H64">
        <v>24</v>
      </c>
      <c r="I64" s="5">
        <v>61</v>
      </c>
      <c r="J64" s="22">
        <f t="shared" si="3"/>
        <v>37.333333333333336</v>
      </c>
      <c r="K64">
        <v>539</v>
      </c>
      <c r="L64">
        <v>24</v>
      </c>
      <c r="M64">
        <v>27</v>
      </c>
      <c r="N64">
        <v>27</v>
      </c>
      <c r="O64">
        <v>8</v>
      </c>
      <c r="P64">
        <v>0</v>
      </c>
      <c r="Q64">
        <v>8</v>
      </c>
      <c r="R64">
        <v>488</v>
      </c>
      <c r="S64" s="25">
        <v>1.6393442622950821E-2</v>
      </c>
      <c r="T64" s="3">
        <v>1.4842300556586271E-2</v>
      </c>
      <c r="U64" s="3">
        <f t="shared" si="2"/>
        <v>1.5533980582524271E-2</v>
      </c>
    </row>
    <row r="65" spans="1:21" x14ac:dyDescent="0.25">
      <c r="A65" t="s">
        <v>110</v>
      </c>
      <c r="B65" t="s">
        <v>65</v>
      </c>
      <c r="C65" s="12">
        <v>122</v>
      </c>
      <c r="D65" s="12">
        <v>52</v>
      </c>
      <c r="E65">
        <v>49</v>
      </c>
      <c r="F65">
        <v>9</v>
      </c>
      <c r="G65">
        <v>37</v>
      </c>
      <c r="H65" s="6">
        <v>45</v>
      </c>
      <c r="I65" s="5">
        <v>24</v>
      </c>
      <c r="J65" s="22">
        <f t="shared" si="3"/>
        <v>35.333333333333336</v>
      </c>
      <c r="K65">
        <v>437</v>
      </c>
      <c r="L65">
        <v>27</v>
      </c>
      <c r="M65">
        <v>37</v>
      </c>
      <c r="N65">
        <v>37</v>
      </c>
      <c r="O65">
        <v>6</v>
      </c>
      <c r="P65">
        <v>0</v>
      </c>
      <c r="Q65">
        <v>6</v>
      </c>
      <c r="R65">
        <v>373</v>
      </c>
      <c r="S65" s="25">
        <v>1.6085790884718499E-2</v>
      </c>
      <c r="T65" s="3">
        <v>1.3729977116704805E-2</v>
      </c>
      <c r="U65" s="3">
        <f t="shared" si="2"/>
        <v>1.4634146341463415E-2</v>
      </c>
    </row>
    <row r="66" spans="1:21" x14ac:dyDescent="0.25">
      <c r="A66" t="s">
        <v>110</v>
      </c>
      <c r="B66" t="s">
        <v>80</v>
      </c>
      <c r="C66" s="10">
        <v>61</v>
      </c>
      <c r="D66" s="12">
        <v>53</v>
      </c>
      <c r="E66" s="12">
        <v>64</v>
      </c>
      <c r="F66">
        <v>4</v>
      </c>
      <c r="G66">
        <v>56</v>
      </c>
      <c r="H66">
        <v>89</v>
      </c>
      <c r="I66" s="5">
        <v>57</v>
      </c>
      <c r="J66" s="22">
        <f t="shared" si="3"/>
        <v>67.333333333333329</v>
      </c>
      <c r="K66">
        <v>271</v>
      </c>
      <c r="L66">
        <v>89</v>
      </c>
      <c r="M66">
        <v>56</v>
      </c>
      <c r="N66">
        <v>56</v>
      </c>
      <c r="O66">
        <v>2</v>
      </c>
      <c r="P66">
        <v>0</v>
      </c>
      <c r="Q66">
        <v>2</v>
      </c>
      <c r="R66">
        <v>126</v>
      </c>
      <c r="S66" s="25">
        <v>1.5873015873015872E-2</v>
      </c>
      <c r="T66" s="3">
        <v>7.3800738007380072E-3</v>
      </c>
      <c r="U66" s="3">
        <f t="shared" si="2"/>
        <v>1.098901098901099E-2</v>
      </c>
    </row>
    <row r="67" spans="1:21" x14ac:dyDescent="0.25">
      <c r="B67" s="6" t="s">
        <v>61</v>
      </c>
      <c r="C67">
        <v>50</v>
      </c>
      <c r="D67">
        <v>54</v>
      </c>
      <c r="E67">
        <v>45</v>
      </c>
      <c r="F67">
        <v>16</v>
      </c>
      <c r="G67">
        <v>45</v>
      </c>
      <c r="H67" s="6">
        <v>75</v>
      </c>
      <c r="I67" s="5">
        <v>66</v>
      </c>
      <c r="J67" s="22">
        <f t="shared" si="3"/>
        <v>62</v>
      </c>
      <c r="K67">
        <v>1768</v>
      </c>
      <c r="L67">
        <v>70</v>
      </c>
      <c r="M67">
        <v>45</v>
      </c>
      <c r="N67">
        <v>45</v>
      </c>
      <c r="O67">
        <v>26</v>
      </c>
      <c r="P67">
        <v>0</v>
      </c>
      <c r="Q67">
        <v>26</v>
      </c>
      <c r="R67">
        <v>1653</v>
      </c>
      <c r="S67" s="25">
        <v>1.572897761645493E-2</v>
      </c>
      <c r="T67" s="3">
        <v>1.4705882352941176E-2</v>
      </c>
      <c r="U67" s="3">
        <f t="shared" si="2"/>
        <v>1.5312131919905771E-2</v>
      </c>
    </row>
    <row r="68" spans="1:21" x14ac:dyDescent="0.25">
      <c r="B68" s="1" t="s">
        <v>81</v>
      </c>
      <c r="C68" s="12">
        <v>118</v>
      </c>
      <c r="D68" s="12">
        <v>55</v>
      </c>
      <c r="E68">
        <v>65</v>
      </c>
      <c r="F68" s="5">
        <v>4</v>
      </c>
      <c r="G68">
        <v>81</v>
      </c>
      <c r="H68">
        <v>61</v>
      </c>
      <c r="I68" s="5">
        <v>110</v>
      </c>
      <c r="J68" s="22">
        <f t="shared" si="3"/>
        <v>84</v>
      </c>
      <c r="K68">
        <v>276</v>
      </c>
      <c r="L68">
        <v>61</v>
      </c>
      <c r="M68">
        <v>81</v>
      </c>
      <c r="N68">
        <v>81</v>
      </c>
      <c r="O68">
        <v>2</v>
      </c>
      <c r="P68">
        <v>0</v>
      </c>
      <c r="Q68">
        <v>2</v>
      </c>
      <c r="R68">
        <v>134</v>
      </c>
      <c r="S68" s="25">
        <v>1.4925373134328358E-2</v>
      </c>
      <c r="T68" s="3">
        <v>7.246376811594203E-3</v>
      </c>
      <c r="U68" s="3">
        <f t="shared" si="2"/>
        <v>9.3023255813953487E-3</v>
      </c>
    </row>
    <row r="69" spans="1:21" x14ac:dyDescent="0.25">
      <c r="B69" t="s">
        <v>63</v>
      </c>
      <c r="C69">
        <v>57</v>
      </c>
      <c r="D69">
        <v>56</v>
      </c>
      <c r="E69">
        <v>47</v>
      </c>
      <c r="F69">
        <v>17</v>
      </c>
      <c r="G69">
        <v>26</v>
      </c>
      <c r="H69" s="6">
        <v>41</v>
      </c>
      <c r="I69" s="5">
        <v>20</v>
      </c>
      <c r="J69" s="22">
        <f t="shared" si="3"/>
        <v>29</v>
      </c>
      <c r="K69">
        <v>1415</v>
      </c>
      <c r="L69">
        <v>43</v>
      </c>
      <c r="M69">
        <v>26</v>
      </c>
      <c r="N69">
        <v>26</v>
      </c>
      <c r="O69">
        <v>20</v>
      </c>
      <c r="P69">
        <v>0</v>
      </c>
      <c r="Q69">
        <v>20</v>
      </c>
      <c r="R69">
        <v>1346</v>
      </c>
      <c r="S69" s="25">
        <v>1.4858841010401188E-2</v>
      </c>
      <c r="T69" s="3">
        <v>1.4134275618374558E-2</v>
      </c>
      <c r="U69" s="3">
        <f t="shared" si="2"/>
        <v>1.4577259475218658E-2</v>
      </c>
    </row>
    <row r="70" spans="1:21" x14ac:dyDescent="0.25">
      <c r="B70" t="s">
        <v>79</v>
      </c>
      <c r="C70" s="12">
        <v>96</v>
      </c>
      <c r="D70" s="12">
        <v>57</v>
      </c>
      <c r="E70">
        <v>63</v>
      </c>
      <c r="F70">
        <v>4</v>
      </c>
      <c r="G70">
        <v>36</v>
      </c>
      <c r="H70" s="6">
        <v>62</v>
      </c>
      <c r="I70" s="5">
        <v>38</v>
      </c>
      <c r="J70" s="22">
        <f t="shared" si="3"/>
        <v>45.333333333333336</v>
      </c>
      <c r="K70">
        <v>238</v>
      </c>
      <c r="L70">
        <v>63</v>
      </c>
      <c r="M70">
        <v>36</v>
      </c>
      <c r="N70">
        <v>36</v>
      </c>
      <c r="O70">
        <v>2</v>
      </c>
      <c r="P70">
        <v>0</v>
      </c>
      <c r="Q70">
        <v>2</v>
      </c>
      <c r="R70">
        <v>139</v>
      </c>
      <c r="S70" s="25">
        <v>1.4388489208633094E-2</v>
      </c>
      <c r="T70" s="3">
        <v>8.4033613445378148E-3</v>
      </c>
      <c r="U70" s="3">
        <f t="shared" si="2"/>
        <v>1.1428571428571429E-2</v>
      </c>
    </row>
    <row r="71" spans="1:21" x14ac:dyDescent="0.25">
      <c r="B71" t="s">
        <v>68</v>
      </c>
      <c r="C71">
        <v>39</v>
      </c>
      <c r="D71">
        <v>58</v>
      </c>
      <c r="E71">
        <v>52</v>
      </c>
      <c r="F71">
        <v>16</v>
      </c>
      <c r="G71">
        <v>51</v>
      </c>
      <c r="H71">
        <v>34</v>
      </c>
      <c r="I71" s="5">
        <v>38</v>
      </c>
      <c r="J71" s="22">
        <f t="shared" si="3"/>
        <v>41</v>
      </c>
      <c r="K71">
        <v>1074</v>
      </c>
      <c r="L71">
        <v>34</v>
      </c>
      <c r="M71">
        <v>51</v>
      </c>
      <c r="N71">
        <v>51</v>
      </c>
      <c r="O71">
        <v>14</v>
      </c>
      <c r="P71">
        <v>0</v>
      </c>
      <c r="Q71">
        <v>14</v>
      </c>
      <c r="R71">
        <v>989</v>
      </c>
      <c r="S71" s="25">
        <v>1.4155712841253791E-2</v>
      </c>
      <c r="T71" s="3">
        <v>1.3035381750465549E-2</v>
      </c>
      <c r="U71" s="3">
        <f t="shared" si="2"/>
        <v>1.3461538461538462E-2</v>
      </c>
    </row>
    <row r="72" spans="1:21" x14ac:dyDescent="0.25">
      <c r="B72" t="s">
        <v>70</v>
      </c>
      <c r="C72">
        <v>41</v>
      </c>
      <c r="D72">
        <v>59</v>
      </c>
      <c r="E72">
        <v>54</v>
      </c>
      <c r="F72">
        <v>12</v>
      </c>
      <c r="G72">
        <v>57</v>
      </c>
      <c r="H72">
        <v>37</v>
      </c>
      <c r="I72" s="5">
        <v>56</v>
      </c>
      <c r="J72" s="22">
        <f t="shared" si="3"/>
        <v>50</v>
      </c>
      <c r="K72">
        <v>814</v>
      </c>
      <c r="L72">
        <v>37</v>
      </c>
      <c r="M72">
        <v>57</v>
      </c>
      <c r="N72">
        <v>57</v>
      </c>
      <c r="O72">
        <v>10</v>
      </c>
      <c r="P72">
        <v>0</v>
      </c>
      <c r="Q72">
        <v>10</v>
      </c>
      <c r="R72">
        <v>720</v>
      </c>
      <c r="S72" s="25">
        <v>1.3888888888888888E-2</v>
      </c>
      <c r="T72" s="3">
        <v>1.2285012285012284E-2</v>
      </c>
      <c r="U72" s="3">
        <f t="shared" si="2"/>
        <v>1.2870012870012869E-2</v>
      </c>
    </row>
    <row r="73" spans="1:21" x14ac:dyDescent="0.25">
      <c r="B73" s="6" t="s">
        <v>72</v>
      </c>
      <c r="C73">
        <v>14</v>
      </c>
      <c r="D73">
        <v>60</v>
      </c>
      <c r="E73">
        <v>56</v>
      </c>
      <c r="F73">
        <v>8</v>
      </c>
      <c r="G73">
        <v>84</v>
      </c>
      <c r="H73">
        <v>98</v>
      </c>
      <c r="I73" s="5">
        <v>86</v>
      </c>
      <c r="J73" s="22">
        <f t="shared" si="3"/>
        <v>89.333333333333329</v>
      </c>
      <c r="K73">
        <v>763</v>
      </c>
      <c r="L73">
        <v>98</v>
      </c>
      <c r="M73">
        <v>84</v>
      </c>
      <c r="N73">
        <v>84</v>
      </c>
      <c r="O73">
        <v>8</v>
      </c>
      <c r="P73">
        <v>0</v>
      </c>
      <c r="Q73">
        <v>8</v>
      </c>
      <c r="R73">
        <v>581</v>
      </c>
      <c r="S73" s="25">
        <v>1.3769363166953529E-2</v>
      </c>
      <c r="T73" s="3">
        <v>1.0484927916120577E-2</v>
      </c>
      <c r="U73" s="3">
        <f t="shared" si="2"/>
        <v>1.2030075187969926E-2</v>
      </c>
    </row>
    <row r="74" spans="1:21" x14ac:dyDescent="0.25">
      <c r="B74" t="s">
        <v>74</v>
      </c>
      <c r="C74">
        <v>79</v>
      </c>
      <c r="D74">
        <v>61</v>
      </c>
      <c r="E74">
        <v>58</v>
      </c>
      <c r="F74">
        <v>6</v>
      </c>
      <c r="G74">
        <v>38</v>
      </c>
      <c r="H74">
        <v>38</v>
      </c>
      <c r="I74" s="5">
        <v>87</v>
      </c>
      <c r="J74" s="22">
        <f t="shared" si="3"/>
        <v>54.333333333333336</v>
      </c>
      <c r="K74">
        <v>418</v>
      </c>
      <c r="L74">
        <v>38</v>
      </c>
      <c r="M74">
        <v>38</v>
      </c>
      <c r="N74">
        <v>38</v>
      </c>
      <c r="O74">
        <v>4</v>
      </c>
      <c r="P74">
        <v>0</v>
      </c>
      <c r="Q74">
        <v>4</v>
      </c>
      <c r="R74">
        <v>342</v>
      </c>
      <c r="S74" s="25">
        <v>1.1695906432748537E-2</v>
      </c>
      <c r="T74" s="3">
        <v>9.5693779904306216E-3</v>
      </c>
      <c r="U74" s="3">
        <f t="shared" si="2"/>
        <v>1.0526315789473684E-2</v>
      </c>
    </row>
    <row r="75" spans="1:21" x14ac:dyDescent="0.25">
      <c r="B75" t="s">
        <v>73</v>
      </c>
      <c r="C75">
        <v>75</v>
      </c>
      <c r="D75">
        <v>62</v>
      </c>
      <c r="E75">
        <v>57</v>
      </c>
      <c r="F75">
        <v>8</v>
      </c>
      <c r="G75">
        <v>12</v>
      </c>
      <c r="H75">
        <v>89</v>
      </c>
      <c r="I75" s="5">
        <v>47</v>
      </c>
      <c r="J75" s="23">
        <f t="shared" si="3"/>
        <v>49.333333333333336</v>
      </c>
      <c r="K75">
        <v>619</v>
      </c>
      <c r="L75">
        <v>89</v>
      </c>
      <c r="M75">
        <v>12</v>
      </c>
      <c r="N75">
        <v>12</v>
      </c>
      <c r="O75">
        <v>6</v>
      </c>
      <c r="P75">
        <v>0</v>
      </c>
      <c r="Q75">
        <v>6</v>
      </c>
      <c r="R75">
        <v>518</v>
      </c>
      <c r="S75" s="25">
        <v>1.1583011583011582E-2</v>
      </c>
      <c r="T75" s="3">
        <v>9.6930533117932146E-3</v>
      </c>
      <c r="U75" s="3">
        <f t="shared" si="2"/>
        <v>1.1320754716981131E-2</v>
      </c>
    </row>
    <row r="76" spans="1:21" x14ac:dyDescent="0.25">
      <c r="B76" t="s">
        <v>84</v>
      </c>
      <c r="C76" s="12">
        <v>124</v>
      </c>
      <c r="D76" s="12">
        <v>63</v>
      </c>
      <c r="E76">
        <v>68</v>
      </c>
      <c r="F76">
        <v>3</v>
      </c>
      <c r="G76">
        <v>58</v>
      </c>
      <c r="H76">
        <v>39</v>
      </c>
      <c r="I76" s="5">
        <v>51</v>
      </c>
      <c r="J76" s="23">
        <f t="shared" si="3"/>
        <v>49.333333333333336</v>
      </c>
      <c r="K76">
        <v>192</v>
      </c>
      <c r="L76">
        <v>39</v>
      </c>
      <c r="M76">
        <v>58</v>
      </c>
      <c r="N76">
        <v>58</v>
      </c>
      <c r="O76">
        <v>1</v>
      </c>
      <c r="P76">
        <v>0</v>
      </c>
      <c r="Q76">
        <v>1</v>
      </c>
      <c r="R76">
        <v>95</v>
      </c>
      <c r="S76" s="25">
        <v>1.0526315789473684E-2</v>
      </c>
      <c r="T76" s="3">
        <v>5.208333333333333E-3</v>
      </c>
      <c r="U76" s="3">
        <f t="shared" si="2"/>
        <v>6.5359477124183009E-3</v>
      </c>
    </row>
    <row r="77" spans="1:21" x14ac:dyDescent="0.25">
      <c r="B77" t="s">
        <v>78</v>
      </c>
      <c r="C77">
        <v>44</v>
      </c>
      <c r="D77">
        <v>64</v>
      </c>
      <c r="E77">
        <v>62</v>
      </c>
      <c r="F77">
        <v>13</v>
      </c>
      <c r="G77">
        <v>55</v>
      </c>
      <c r="H77">
        <v>59</v>
      </c>
      <c r="I77" s="5">
        <v>45</v>
      </c>
      <c r="J77" s="22">
        <f t="shared" si="3"/>
        <v>53</v>
      </c>
      <c r="K77">
        <v>802</v>
      </c>
      <c r="L77">
        <v>59</v>
      </c>
      <c r="M77">
        <v>55</v>
      </c>
      <c r="N77">
        <v>55</v>
      </c>
      <c r="O77">
        <v>7</v>
      </c>
      <c r="P77">
        <v>0</v>
      </c>
      <c r="Q77">
        <v>7</v>
      </c>
      <c r="R77">
        <v>688</v>
      </c>
      <c r="S77" s="25">
        <v>1.0174418604651164E-2</v>
      </c>
      <c r="T77" s="3">
        <v>8.7281795511221939E-3</v>
      </c>
      <c r="U77" s="3">
        <f t="shared" si="2"/>
        <v>9.4212651413189772E-3</v>
      </c>
    </row>
    <row r="78" spans="1:21" x14ac:dyDescent="0.25">
      <c r="B78" t="s">
        <v>77</v>
      </c>
      <c r="C78">
        <v>35</v>
      </c>
      <c r="D78">
        <v>65</v>
      </c>
      <c r="E78">
        <v>61</v>
      </c>
      <c r="F78">
        <v>8</v>
      </c>
      <c r="G78">
        <v>43</v>
      </c>
      <c r="H78">
        <v>31</v>
      </c>
      <c r="I78" s="5">
        <v>48</v>
      </c>
      <c r="J78" s="22">
        <f t="shared" si="3"/>
        <v>40.666666666666664</v>
      </c>
      <c r="K78">
        <v>673</v>
      </c>
      <c r="L78">
        <v>31</v>
      </c>
      <c r="M78">
        <v>43</v>
      </c>
      <c r="N78">
        <v>43</v>
      </c>
      <c r="O78">
        <v>6</v>
      </c>
      <c r="P78">
        <v>0</v>
      </c>
      <c r="Q78">
        <v>6</v>
      </c>
      <c r="R78">
        <v>599</v>
      </c>
      <c r="S78" s="25">
        <v>1.001669449081803E-2</v>
      </c>
      <c r="T78" s="3">
        <v>8.9153046062407128E-3</v>
      </c>
      <c r="U78" s="3">
        <f t="shared" ref="U78:U94" si="4">+O78/(K78-L78)</f>
        <v>9.3457943925233638E-3</v>
      </c>
    </row>
    <row r="79" spans="1:21" x14ac:dyDescent="0.25">
      <c r="B79" t="s">
        <v>88</v>
      </c>
      <c r="C79">
        <v>98</v>
      </c>
      <c r="D79">
        <v>66</v>
      </c>
      <c r="E79">
        <v>72</v>
      </c>
      <c r="F79">
        <v>3</v>
      </c>
      <c r="G79">
        <v>82</v>
      </c>
      <c r="H79" s="5">
        <v>92</v>
      </c>
      <c r="I79" s="5">
        <v>92</v>
      </c>
      <c r="J79" s="22">
        <f t="shared" si="3"/>
        <v>88.666666666666671</v>
      </c>
      <c r="K79">
        <v>272</v>
      </c>
      <c r="L79">
        <v>90</v>
      </c>
      <c r="M79">
        <v>82</v>
      </c>
      <c r="N79">
        <v>82</v>
      </c>
      <c r="O79">
        <v>1</v>
      </c>
      <c r="P79">
        <v>0</v>
      </c>
      <c r="Q79">
        <v>1</v>
      </c>
      <c r="R79">
        <v>100</v>
      </c>
      <c r="S79" s="25">
        <v>0.01</v>
      </c>
      <c r="T79" s="3">
        <v>3.6764705882352941E-3</v>
      </c>
      <c r="U79" s="3">
        <f t="shared" si="4"/>
        <v>5.4945054945054949E-3</v>
      </c>
    </row>
    <row r="80" spans="1:21" x14ac:dyDescent="0.25">
      <c r="B80" t="s">
        <v>86</v>
      </c>
      <c r="C80">
        <v>81</v>
      </c>
      <c r="D80">
        <v>67</v>
      </c>
      <c r="E80">
        <v>70</v>
      </c>
      <c r="F80">
        <v>3</v>
      </c>
      <c r="G80">
        <v>45</v>
      </c>
      <c r="H80">
        <v>64</v>
      </c>
      <c r="I80" s="5">
        <v>119</v>
      </c>
      <c r="J80" s="22">
        <f t="shared" si="3"/>
        <v>76</v>
      </c>
      <c r="K80">
        <v>212</v>
      </c>
      <c r="L80">
        <v>64</v>
      </c>
      <c r="M80">
        <v>45</v>
      </c>
      <c r="N80">
        <v>45</v>
      </c>
      <c r="O80">
        <v>1</v>
      </c>
      <c r="P80">
        <v>0</v>
      </c>
      <c r="Q80">
        <v>1</v>
      </c>
      <c r="R80">
        <v>103</v>
      </c>
      <c r="S80" s="25">
        <v>9.7087378640776691E-3</v>
      </c>
      <c r="T80" s="3">
        <v>4.7169811320754715E-3</v>
      </c>
      <c r="U80" s="3">
        <f t="shared" si="4"/>
        <v>6.7567567567567571E-3</v>
      </c>
    </row>
    <row r="81" spans="2:21" x14ac:dyDescent="0.25">
      <c r="B81" t="s">
        <v>76</v>
      </c>
      <c r="C81">
        <v>93</v>
      </c>
      <c r="D81">
        <v>68</v>
      </c>
      <c r="E81">
        <v>60</v>
      </c>
      <c r="F81">
        <v>14</v>
      </c>
      <c r="G81">
        <v>27</v>
      </c>
      <c r="H81">
        <v>17</v>
      </c>
      <c r="I81" s="5">
        <v>24</v>
      </c>
      <c r="J81" s="22">
        <f t="shared" si="3"/>
        <v>22.666666666666668</v>
      </c>
      <c r="K81">
        <v>1285</v>
      </c>
      <c r="L81">
        <v>17</v>
      </c>
      <c r="M81">
        <v>27</v>
      </c>
      <c r="N81">
        <v>27</v>
      </c>
      <c r="O81">
        <v>12</v>
      </c>
      <c r="P81">
        <v>0</v>
      </c>
      <c r="Q81">
        <v>12</v>
      </c>
      <c r="R81">
        <v>1241</v>
      </c>
      <c r="S81" s="25">
        <v>9.6696212731668015E-3</v>
      </c>
      <c r="T81" s="3">
        <v>9.3385214007782099E-3</v>
      </c>
      <c r="U81" s="3">
        <f t="shared" si="4"/>
        <v>9.4637223974763408E-3</v>
      </c>
    </row>
    <row r="82" spans="2:21" x14ac:dyDescent="0.25">
      <c r="B82" t="s">
        <v>90</v>
      </c>
      <c r="C82">
        <v>92</v>
      </c>
      <c r="D82">
        <v>69</v>
      </c>
      <c r="E82">
        <v>74</v>
      </c>
      <c r="F82">
        <v>3</v>
      </c>
      <c r="G82">
        <v>89</v>
      </c>
      <c r="H82">
        <v>81</v>
      </c>
      <c r="I82" s="5">
        <v>32</v>
      </c>
      <c r="J82" s="22">
        <f t="shared" si="3"/>
        <v>67.333333333333329</v>
      </c>
      <c r="K82">
        <v>276</v>
      </c>
      <c r="L82">
        <v>81</v>
      </c>
      <c r="M82">
        <v>89</v>
      </c>
      <c r="N82">
        <v>89</v>
      </c>
      <c r="O82">
        <v>1</v>
      </c>
      <c r="P82">
        <v>0</v>
      </c>
      <c r="Q82">
        <v>1</v>
      </c>
      <c r="R82">
        <v>106</v>
      </c>
      <c r="S82" s="25">
        <v>9.433962264150943E-3</v>
      </c>
      <c r="T82" s="3">
        <v>3.6231884057971015E-3</v>
      </c>
      <c r="U82" s="3">
        <f t="shared" si="4"/>
        <v>5.1282051282051282E-3</v>
      </c>
    </row>
    <row r="83" spans="2:21" x14ac:dyDescent="0.25">
      <c r="B83" t="s">
        <v>82</v>
      </c>
      <c r="C83">
        <v>129</v>
      </c>
      <c r="D83">
        <v>70</v>
      </c>
      <c r="E83">
        <v>66</v>
      </c>
      <c r="F83">
        <v>5</v>
      </c>
      <c r="G83">
        <v>65</v>
      </c>
      <c r="H83">
        <v>22</v>
      </c>
      <c r="I83" s="5">
        <v>20</v>
      </c>
      <c r="J83" s="22">
        <f t="shared" si="3"/>
        <v>35.666666666666664</v>
      </c>
      <c r="K83">
        <v>324</v>
      </c>
      <c r="L83">
        <v>22</v>
      </c>
      <c r="M83">
        <v>65</v>
      </c>
      <c r="N83">
        <v>65</v>
      </c>
      <c r="O83">
        <v>2</v>
      </c>
      <c r="P83">
        <v>0</v>
      </c>
      <c r="Q83">
        <v>2</v>
      </c>
      <c r="R83">
        <v>237</v>
      </c>
      <c r="S83" s="25">
        <v>8.4388185654008432E-3</v>
      </c>
      <c r="T83" s="3">
        <v>6.1728395061728392E-3</v>
      </c>
      <c r="U83" s="3">
        <f t="shared" si="4"/>
        <v>6.6225165562913907E-3</v>
      </c>
    </row>
    <row r="84" spans="2:21" x14ac:dyDescent="0.25">
      <c r="B84" t="s">
        <v>92</v>
      </c>
      <c r="C84">
        <v>83</v>
      </c>
      <c r="D84">
        <v>71</v>
      </c>
      <c r="E84">
        <v>76</v>
      </c>
      <c r="F84">
        <v>3</v>
      </c>
      <c r="G84">
        <v>76</v>
      </c>
      <c r="H84">
        <v>111</v>
      </c>
      <c r="I84" s="5">
        <v>100</v>
      </c>
      <c r="J84" s="22">
        <f t="shared" ref="J84:J115" si="5">+AVERAGE(G84:I84)</f>
        <v>95.666666666666671</v>
      </c>
      <c r="K84">
        <v>309</v>
      </c>
      <c r="L84">
        <v>111</v>
      </c>
      <c r="M84">
        <v>76</v>
      </c>
      <c r="N84">
        <v>76</v>
      </c>
      <c r="O84">
        <v>1</v>
      </c>
      <c r="P84">
        <v>0</v>
      </c>
      <c r="Q84">
        <v>1</v>
      </c>
      <c r="R84">
        <v>122</v>
      </c>
      <c r="S84" s="25">
        <v>8.1967213114754103E-3</v>
      </c>
      <c r="T84" s="3">
        <v>3.2362459546925568E-3</v>
      </c>
      <c r="U84" s="3">
        <f t="shared" si="4"/>
        <v>5.0505050505050509E-3</v>
      </c>
    </row>
    <row r="85" spans="2:21" x14ac:dyDescent="0.25">
      <c r="B85" t="s">
        <v>93</v>
      </c>
      <c r="C85">
        <v>108</v>
      </c>
      <c r="D85">
        <v>72</v>
      </c>
      <c r="E85">
        <v>77</v>
      </c>
      <c r="F85">
        <v>3</v>
      </c>
      <c r="G85">
        <v>113</v>
      </c>
      <c r="H85">
        <v>92</v>
      </c>
      <c r="I85" s="5">
        <v>67</v>
      </c>
      <c r="J85" s="22">
        <f t="shared" si="5"/>
        <v>90.666666666666671</v>
      </c>
      <c r="K85">
        <v>343</v>
      </c>
      <c r="L85">
        <v>92</v>
      </c>
      <c r="M85">
        <v>113</v>
      </c>
      <c r="N85">
        <v>113</v>
      </c>
      <c r="O85">
        <v>1</v>
      </c>
      <c r="P85">
        <v>0</v>
      </c>
      <c r="Q85">
        <v>1</v>
      </c>
      <c r="R85">
        <v>138</v>
      </c>
      <c r="S85" s="25">
        <v>7.246376811594203E-3</v>
      </c>
      <c r="T85" s="3">
        <v>2.9154518950437317E-3</v>
      </c>
      <c r="U85" s="3">
        <f t="shared" si="4"/>
        <v>3.9840637450199202E-3</v>
      </c>
    </row>
    <row r="86" spans="2:21" x14ac:dyDescent="0.25">
      <c r="B86" t="s">
        <v>85</v>
      </c>
      <c r="C86">
        <v>86</v>
      </c>
      <c r="D86">
        <v>73</v>
      </c>
      <c r="E86">
        <v>69</v>
      </c>
      <c r="F86">
        <v>7</v>
      </c>
      <c r="G86">
        <v>87</v>
      </c>
      <c r="H86">
        <v>32</v>
      </c>
      <c r="I86" s="5">
        <v>4</v>
      </c>
      <c r="J86" s="22">
        <f t="shared" si="5"/>
        <v>41</v>
      </c>
      <c r="K86">
        <v>396</v>
      </c>
      <c r="L86">
        <v>32</v>
      </c>
      <c r="M86">
        <v>87</v>
      </c>
      <c r="N86">
        <v>87</v>
      </c>
      <c r="O86">
        <v>2</v>
      </c>
      <c r="P86">
        <v>0</v>
      </c>
      <c r="Q86">
        <v>2</v>
      </c>
      <c r="R86">
        <v>277</v>
      </c>
      <c r="S86" s="25">
        <v>7.2202166064981952E-3</v>
      </c>
      <c r="T86" s="3">
        <v>5.0505050505050509E-3</v>
      </c>
      <c r="U86" s="3">
        <f t="shared" si="4"/>
        <v>5.4945054945054949E-3</v>
      </c>
    </row>
    <row r="87" spans="2:21" x14ac:dyDescent="0.25">
      <c r="B87" t="s">
        <v>89</v>
      </c>
      <c r="C87">
        <v>100</v>
      </c>
      <c r="D87">
        <v>74</v>
      </c>
      <c r="E87">
        <v>73</v>
      </c>
      <c r="F87">
        <v>4</v>
      </c>
      <c r="G87">
        <v>50</v>
      </c>
      <c r="H87">
        <v>62</v>
      </c>
      <c r="I87" s="5">
        <v>38</v>
      </c>
      <c r="J87" s="22">
        <f t="shared" si="5"/>
        <v>50</v>
      </c>
      <c r="K87">
        <v>273</v>
      </c>
      <c r="L87">
        <v>62</v>
      </c>
      <c r="M87">
        <v>50</v>
      </c>
      <c r="N87">
        <v>50</v>
      </c>
      <c r="O87">
        <v>1</v>
      </c>
      <c r="P87">
        <v>0</v>
      </c>
      <c r="Q87">
        <v>1</v>
      </c>
      <c r="R87">
        <v>161</v>
      </c>
      <c r="S87" s="25">
        <v>6.2111801242236021E-3</v>
      </c>
      <c r="T87" s="3">
        <v>3.663003663003663E-3</v>
      </c>
      <c r="U87" s="3">
        <f t="shared" si="4"/>
        <v>4.7393364928909956E-3</v>
      </c>
    </row>
    <row r="88" spans="2:21" x14ac:dyDescent="0.25">
      <c r="B88" t="s">
        <v>83</v>
      </c>
      <c r="C88">
        <v>145</v>
      </c>
      <c r="D88">
        <v>75</v>
      </c>
      <c r="E88">
        <v>67</v>
      </c>
      <c r="F88">
        <v>11</v>
      </c>
      <c r="G88">
        <v>19</v>
      </c>
      <c r="H88">
        <v>16</v>
      </c>
      <c r="I88" s="5">
        <v>22</v>
      </c>
      <c r="J88" s="22">
        <f t="shared" si="5"/>
        <v>19</v>
      </c>
      <c r="K88">
        <v>568</v>
      </c>
      <c r="L88">
        <v>16</v>
      </c>
      <c r="M88">
        <v>19</v>
      </c>
      <c r="N88">
        <v>19</v>
      </c>
      <c r="O88">
        <v>3</v>
      </c>
      <c r="P88">
        <v>0</v>
      </c>
      <c r="Q88">
        <v>3</v>
      </c>
      <c r="R88">
        <v>533</v>
      </c>
      <c r="S88" s="25">
        <v>5.6285178236397749E-3</v>
      </c>
      <c r="T88" s="3">
        <v>5.2816901408450703E-3</v>
      </c>
      <c r="U88" s="3">
        <f t="shared" si="4"/>
        <v>5.434782608695652E-3</v>
      </c>
    </row>
    <row r="89" spans="2:21" x14ac:dyDescent="0.25">
      <c r="B89" t="s">
        <v>87</v>
      </c>
      <c r="C89">
        <v>128</v>
      </c>
      <c r="D89">
        <v>76</v>
      </c>
      <c r="E89">
        <v>71</v>
      </c>
      <c r="F89">
        <v>6</v>
      </c>
      <c r="G89">
        <v>18</v>
      </c>
      <c r="H89">
        <v>7</v>
      </c>
      <c r="I89" s="5">
        <v>13</v>
      </c>
      <c r="J89" s="22">
        <f t="shared" si="5"/>
        <v>12.666666666666666</v>
      </c>
      <c r="K89">
        <v>228</v>
      </c>
      <c r="L89">
        <v>7</v>
      </c>
      <c r="M89">
        <v>18</v>
      </c>
      <c r="N89">
        <v>18</v>
      </c>
      <c r="O89">
        <v>1</v>
      </c>
      <c r="P89">
        <v>0</v>
      </c>
      <c r="Q89">
        <v>1</v>
      </c>
      <c r="R89">
        <v>203</v>
      </c>
      <c r="S89" s="25">
        <v>4.9261083743842365E-3</v>
      </c>
      <c r="T89" s="3">
        <v>4.3859649122807015E-3</v>
      </c>
      <c r="U89" s="3">
        <f t="shared" si="4"/>
        <v>4.5248868778280547E-3</v>
      </c>
    </row>
    <row r="90" spans="2:21" x14ac:dyDescent="0.25">
      <c r="B90" t="s">
        <v>91</v>
      </c>
      <c r="C90">
        <v>146</v>
      </c>
      <c r="D90">
        <v>77</v>
      </c>
      <c r="E90">
        <v>75</v>
      </c>
      <c r="F90">
        <v>10</v>
      </c>
      <c r="G90">
        <v>43</v>
      </c>
      <c r="H90">
        <v>32</v>
      </c>
      <c r="I90" s="5">
        <v>31</v>
      </c>
      <c r="J90" s="22">
        <f t="shared" si="5"/>
        <v>35.333333333333336</v>
      </c>
      <c r="K90">
        <v>291</v>
      </c>
      <c r="L90">
        <v>32</v>
      </c>
      <c r="M90">
        <v>43</v>
      </c>
      <c r="N90">
        <v>43</v>
      </c>
      <c r="O90">
        <v>1</v>
      </c>
      <c r="P90">
        <v>0</v>
      </c>
      <c r="Q90">
        <v>1</v>
      </c>
      <c r="R90">
        <v>216</v>
      </c>
      <c r="S90" s="25">
        <v>4.6296296296296294E-3</v>
      </c>
      <c r="T90" s="3">
        <v>3.4364261168384879E-3</v>
      </c>
      <c r="U90" s="3">
        <f t="shared" si="4"/>
        <v>3.8610038610038611E-3</v>
      </c>
    </row>
    <row r="91" spans="2:21" x14ac:dyDescent="0.25">
      <c r="B91" s="18" t="s">
        <v>94</v>
      </c>
      <c r="C91">
        <v>6</v>
      </c>
      <c r="D91">
        <v>78</v>
      </c>
      <c r="E91">
        <v>78</v>
      </c>
      <c r="F91">
        <v>8</v>
      </c>
      <c r="G91">
        <v>52</v>
      </c>
      <c r="H91">
        <v>105</v>
      </c>
      <c r="I91" s="5">
        <v>55</v>
      </c>
      <c r="J91" s="22">
        <f t="shared" si="5"/>
        <v>70.666666666666671</v>
      </c>
      <c r="K91">
        <v>405</v>
      </c>
      <c r="L91">
        <v>105</v>
      </c>
      <c r="M91">
        <v>52</v>
      </c>
      <c r="N91">
        <v>52</v>
      </c>
      <c r="O91">
        <v>1</v>
      </c>
      <c r="P91">
        <v>0</v>
      </c>
      <c r="Q91">
        <v>1</v>
      </c>
      <c r="R91">
        <v>248</v>
      </c>
      <c r="S91" s="25">
        <v>4.0322580645161289E-3</v>
      </c>
      <c r="T91" s="3">
        <v>2.4691358024691358E-3</v>
      </c>
      <c r="U91" s="3">
        <f t="shared" si="4"/>
        <v>3.3333333333333335E-3</v>
      </c>
    </row>
    <row r="92" spans="2:21" x14ac:dyDescent="0.25">
      <c r="B92" t="s">
        <v>95</v>
      </c>
      <c r="C92">
        <v>76</v>
      </c>
      <c r="D92">
        <v>79</v>
      </c>
      <c r="E92">
        <v>79</v>
      </c>
      <c r="F92">
        <v>4</v>
      </c>
      <c r="G92">
        <v>94</v>
      </c>
      <c r="H92">
        <v>109</v>
      </c>
      <c r="I92" s="5">
        <v>95</v>
      </c>
      <c r="J92" s="22">
        <f t="shared" si="5"/>
        <v>99.333333333333329</v>
      </c>
      <c r="K92">
        <v>392</v>
      </c>
      <c r="L92">
        <v>109</v>
      </c>
      <c r="M92">
        <v>94</v>
      </c>
      <c r="N92">
        <v>94</v>
      </c>
      <c r="O92">
        <v>0</v>
      </c>
      <c r="P92">
        <v>0</v>
      </c>
      <c r="Q92">
        <v>0</v>
      </c>
      <c r="R92">
        <v>189</v>
      </c>
      <c r="S92" s="25">
        <v>0</v>
      </c>
      <c r="T92" s="3">
        <v>0</v>
      </c>
      <c r="U92" s="3">
        <f t="shared" si="4"/>
        <v>0</v>
      </c>
    </row>
    <row r="93" spans="2:21" x14ac:dyDescent="0.25">
      <c r="B93" t="s">
        <v>96</v>
      </c>
      <c r="C93">
        <v>82</v>
      </c>
      <c r="D93">
        <v>80</v>
      </c>
      <c r="E93">
        <v>80</v>
      </c>
      <c r="F93">
        <v>8</v>
      </c>
      <c r="G93">
        <v>33</v>
      </c>
      <c r="H93">
        <v>22</v>
      </c>
      <c r="I93" s="5">
        <v>39</v>
      </c>
      <c r="J93" s="22">
        <f t="shared" si="5"/>
        <v>31.333333333333332</v>
      </c>
      <c r="K93">
        <v>381</v>
      </c>
      <c r="L93">
        <v>22</v>
      </c>
      <c r="M93">
        <v>33</v>
      </c>
      <c r="N93">
        <v>33</v>
      </c>
      <c r="O93">
        <v>0</v>
      </c>
      <c r="P93">
        <v>0</v>
      </c>
      <c r="Q93">
        <v>0</v>
      </c>
      <c r="R93">
        <v>326</v>
      </c>
      <c r="S93" s="25">
        <v>0</v>
      </c>
      <c r="T93" s="3">
        <v>0</v>
      </c>
      <c r="U93" s="3">
        <f t="shared" si="4"/>
        <v>0</v>
      </c>
    </row>
    <row r="94" spans="2:21" x14ac:dyDescent="0.25">
      <c r="B94" t="s">
        <v>97</v>
      </c>
      <c r="C94">
        <v>107</v>
      </c>
      <c r="D94">
        <v>81</v>
      </c>
      <c r="E94">
        <v>81</v>
      </c>
      <c r="F94">
        <v>3</v>
      </c>
      <c r="G94">
        <v>113</v>
      </c>
      <c r="H94">
        <v>77</v>
      </c>
      <c r="I94" s="5">
        <v>82</v>
      </c>
      <c r="J94" s="22">
        <f t="shared" si="5"/>
        <v>90.666666666666671</v>
      </c>
      <c r="K94">
        <v>308</v>
      </c>
      <c r="L94">
        <v>77</v>
      </c>
      <c r="M94">
        <v>113</v>
      </c>
      <c r="N94">
        <v>113</v>
      </c>
      <c r="O94">
        <v>0</v>
      </c>
      <c r="P94">
        <v>0</v>
      </c>
      <c r="Q94">
        <v>0</v>
      </c>
      <c r="R94">
        <v>118</v>
      </c>
      <c r="S94" s="25">
        <v>0</v>
      </c>
      <c r="T94" s="3">
        <v>0</v>
      </c>
      <c r="U94" s="3">
        <f t="shared" si="4"/>
        <v>0</v>
      </c>
    </row>
    <row r="95" spans="2:21" x14ac:dyDescent="0.25">
      <c r="H95" t="s">
        <v>119</v>
      </c>
      <c r="J95" s="22">
        <f>+AVERAGE(J14:J94)</f>
        <v>70.362139917695458</v>
      </c>
    </row>
    <row r="96" spans="2:21" x14ac:dyDescent="0.25">
      <c r="C96">
        <v>2016</v>
      </c>
      <c r="D96" s="9" t="s">
        <v>1</v>
      </c>
      <c r="E96" s="10" t="s">
        <v>1</v>
      </c>
      <c r="F96" t="s">
        <v>0</v>
      </c>
      <c r="J96" t="s">
        <v>122</v>
      </c>
    </row>
    <row r="97" spans="2:20" x14ac:dyDescent="0.25">
      <c r="C97" t="s">
        <v>5</v>
      </c>
      <c r="D97" s="9" t="s">
        <v>6</v>
      </c>
      <c r="E97" s="10" t="s">
        <v>7</v>
      </c>
      <c r="F97" t="s">
        <v>8</v>
      </c>
      <c r="G97" t="s">
        <v>120</v>
      </c>
      <c r="J97" t="s">
        <v>123</v>
      </c>
      <c r="M97" s="27" t="s">
        <v>11</v>
      </c>
      <c r="N97" s="28" t="s">
        <v>98</v>
      </c>
      <c r="O97" s="29" t="s">
        <v>12</v>
      </c>
      <c r="P97" s="27" t="s">
        <v>13</v>
      </c>
      <c r="Q97" s="27" t="s">
        <v>121</v>
      </c>
      <c r="T97" s="27" t="s">
        <v>124</v>
      </c>
    </row>
    <row r="98" spans="2:20" x14ac:dyDescent="0.25">
      <c r="C98" t="s">
        <v>11</v>
      </c>
      <c r="D98" s="9" t="s">
        <v>98</v>
      </c>
      <c r="E98" s="10" t="s">
        <v>12</v>
      </c>
      <c r="F98" t="s">
        <v>13</v>
      </c>
      <c r="G98" t="s">
        <v>121</v>
      </c>
      <c r="J98" t="s">
        <v>124</v>
      </c>
      <c r="K98" s="31">
        <v>66</v>
      </c>
      <c r="L98" s="30" t="s">
        <v>126</v>
      </c>
      <c r="M98" s="31">
        <v>56</v>
      </c>
      <c r="N98" s="32">
        <v>14</v>
      </c>
      <c r="O98" s="31">
        <v>48</v>
      </c>
      <c r="P98" s="31">
        <v>4</v>
      </c>
      <c r="Q98" s="31">
        <v>127</v>
      </c>
    </row>
    <row r="99" spans="2:20" x14ac:dyDescent="0.25">
      <c r="B99" s="1" t="s">
        <v>102</v>
      </c>
      <c r="C99" s="22">
        <f>+C27</f>
        <v>56</v>
      </c>
      <c r="D99" s="22">
        <f>+D27</f>
        <v>14</v>
      </c>
      <c r="E99" s="22">
        <f>+E27</f>
        <v>48</v>
      </c>
      <c r="F99" s="22">
        <f>+F27</f>
        <v>4</v>
      </c>
      <c r="G99">
        <v>127</v>
      </c>
      <c r="J99" s="22">
        <f>+J27</f>
        <v>65.666666666666671</v>
      </c>
      <c r="K99" s="31">
        <v>41</v>
      </c>
      <c r="L99" s="30" t="s">
        <v>127</v>
      </c>
      <c r="M99" s="31">
        <v>85</v>
      </c>
      <c r="N99" s="32">
        <v>36</v>
      </c>
      <c r="O99" s="31">
        <v>30</v>
      </c>
      <c r="P99" s="31">
        <v>14</v>
      </c>
      <c r="Q99" s="31">
        <v>46</v>
      </c>
    </row>
    <row r="100" spans="2:20" x14ac:dyDescent="0.25">
      <c r="B100" s="1" t="s">
        <v>103</v>
      </c>
      <c r="C100" s="22">
        <f>+C49</f>
        <v>85</v>
      </c>
      <c r="D100" s="22">
        <f>+D49</f>
        <v>36</v>
      </c>
      <c r="E100" s="22">
        <f>+E49</f>
        <v>30</v>
      </c>
      <c r="F100" s="22">
        <f>+F49</f>
        <v>14</v>
      </c>
      <c r="G100">
        <v>46</v>
      </c>
      <c r="J100" s="22">
        <f>+J49</f>
        <v>40.666666666666664</v>
      </c>
      <c r="K100" s="31">
        <v>96</v>
      </c>
      <c r="L100" s="27" t="s">
        <v>128</v>
      </c>
      <c r="M100" s="31">
        <v>54</v>
      </c>
      <c r="N100" s="32">
        <v>34</v>
      </c>
      <c r="O100" s="31">
        <v>41</v>
      </c>
      <c r="P100" s="31">
        <v>6</v>
      </c>
      <c r="Q100" s="31">
        <v>76</v>
      </c>
    </row>
    <row r="101" spans="2:20" x14ac:dyDescent="0.25">
      <c r="B101" t="s">
        <v>104</v>
      </c>
      <c r="C101" s="22">
        <f>+C47</f>
        <v>54</v>
      </c>
      <c r="D101" s="22">
        <f>+D47</f>
        <v>34</v>
      </c>
      <c r="E101" s="22">
        <f>+E47</f>
        <v>41</v>
      </c>
      <c r="F101" s="22">
        <f>+F47</f>
        <v>6</v>
      </c>
      <c r="G101">
        <v>76</v>
      </c>
      <c r="J101" s="22">
        <f>+J47</f>
        <v>95.666666666666671</v>
      </c>
      <c r="K101" s="31">
        <v>46</v>
      </c>
      <c r="L101" s="30" t="s">
        <v>129</v>
      </c>
      <c r="M101" s="31">
        <v>64</v>
      </c>
      <c r="N101" s="32">
        <v>41</v>
      </c>
      <c r="O101" s="31">
        <v>36</v>
      </c>
      <c r="P101" s="31">
        <v>11</v>
      </c>
      <c r="Q101" s="31">
        <v>86</v>
      </c>
    </row>
    <row r="102" spans="2:20" x14ac:dyDescent="0.25">
      <c r="B102" s="1" t="s">
        <v>105</v>
      </c>
      <c r="C102" s="22">
        <f>+C54</f>
        <v>64</v>
      </c>
      <c r="D102" s="22">
        <f>+D54</f>
        <v>41</v>
      </c>
      <c r="E102" s="22">
        <f>+E54</f>
        <v>36</v>
      </c>
      <c r="F102" s="22">
        <f>+F54</f>
        <v>11</v>
      </c>
      <c r="G102">
        <v>86</v>
      </c>
      <c r="J102" s="22">
        <f>+J54</f>
        <v>46</v>
      </c>
      <c r="K102" s="31">
        <v>74</v>
      </c>
      <c r="L102" s="27" t="s">
        <v>130</v>
      </c>
      <c r="M102" s="31">
        <v>53</v>
      </c>
      <c r="N102" s="32">
        <v>26</v>
      </c>
      <c r="O102" s="31">
        <v>26</v>
      </c>
      <c r="P102" s="31">
        <v>7</v>
      </c>
      <c r="Q102" s="31">
        <v>123</v>
      </c>
    </row>
    <row r="103" spans="2:20" x14ac:dyDescent="0.25">
      <c r="B103" t="s">
        <v>106</v>
      </c>
      <c r="C103" s="22">
        <f>+C39</f>
        <v>53</v>
      </c>
      <c r="D103" s="22">
        <f>+D39</f>
        <v>26</v>
      </c>
      <c r="E103" s="22">
        <f>+E39</f>
        <v>26</v>
      </c>
      <c r="F103" s="22">
        <f>+F39</f>
        <v>7</v>
      </c>
      <c r="G103">
        <v>123</v>
      </c>
      <c r="J103" s="22">
        <f>+J39</f>
        <v>74.333333333333329</v>
      </c>
      <c r="K103" s="31">
        <v>2</v>
      </c>
      <c r="L103" s="30" t="s">
        <v>131</v>
      </c>
      <c r="M103" s="31">
        <v>151</v>
      </c>
      <c r="N103" s="31">
        <v>5</v>
      </c>
      <c r="O103" s="31">
        <v>3</v>
      </c>
      <c r="P103" s="31">
        <v>2</v>
      </c>
      <c r="Q103" s="31">
        <v>89</v>
      </c>
    </row>
    <row r="104" spans="2:20" x14ac:dyDescent="0.25">
      <c r="B104" s="1" t="s">
        <v>19</v>
      </c>
      <c r="C104" s="22">
        <f>+C18</f>
        <v>151</v>
      </c>
      <c r="D104" s="22">
        <f>+D18</f>
        <v>5</v>
      </c>
      <c r="E104" s="22">
        <f>+E18</f>
        <v>3</v>
      </c>
      <c r="F104" s="22">
        <f>+F18</f>
        <v>2</v>
      </c>
      <c r="G104">
        <v>89</v>
      </c>
      <c r="J104" s="22">
        <f>+J18</f>
        <v>2.3333333333333335</v>
      </c>
      <c r="K104" s="31">
        <v>25</v>
      </c>
      <c r="L104" s="27" t="s">
        <v>132</v>
      </c>
      <c r="M104" s="31">
        <v>113</v>
      </c>
      <c r="N104" s="32">
        <v>40</v>
      </c>
      <c r="O104" s="31">
        <v>31</v>
      </c>
      <c r="P104" s="31">
        <v>10</v>
      </c>
      <c r="Q104" s="31">
        <v>51</v>
      </c>
    </row>
    <row r="105" spans="2:20" x14ac:dyDescent="0.25">
      <c r="B105" t="s">
        <v>107</v>
      </c>
      <c r="C105" s="22">
        <f>+C53</f>
        <v>113</v>
      </c>
      <c r="D105" s="22">
        <f>+D53</f>
        <v>40</v>
      </c>
      <c r="E105" s="22">
        <f>+E53</f>
        <v>31</v>
      </c>
      <c r="F105" s="22">
        <f>+F53</f>
        <v>10</v>
      </c>
      <c r="G105">
        <v>51</v>
      </c>
      <c r="J105" s="22">
        <f>+J53</f>
        <v>24.666666666666668</v>
      </c>
      <c r="K105" s="31">
        <v>24</v>
      </c>
      <c r="L105" s="27" t="s">
        <v>133</v>
      </c>
      <c r="M105" s="31">
        <v>120</v>
      </c>
      <c r="N105" s="32">
        <v>44</v>
      </c>
      <c r="O105" s="31">
        <v>51</v>
      </c>
      <c r="P105" s="31">
        <v>5</v>
      </c>
      <c r="Q105" s="31">
        <v>76</v>
      </c>
    </row>
    <row r="106" spans="2:20" x14ac:dyDescent="0.25">
      <c r="B106" t="s">
        <v>108</v>
      </c>
      <c r="C106" s="22">
        <f>+C57</f>
        <v>120</v>
      </c>
      <c r="D106" s="22">
        <f>+D57</f>
        <v>44</v>
      </c>
      <c r="E106" s="22">
        <f>+E57</f>
        <v>51</v>
      </c>
      <c r="F106" s="22">
        <f>+F57</f>
        <v>5</v>
      </c>
      <c r="G106">
        <v>76</v>
      </c>
      <c r="J106" s="22">
        <f>+J57</f>
        <v>24</v>
      </c>
      <c r="K106" s="31">
        <v>67</v>
      </c>
      <c r="L106" s="27" t="s">
        <v>134</v>
      </c>
      <c r="M106" s="31">
        <v>61</v>
      </c>
      <c r="N106" s="32">
        <v>53</v>
      </c>
      <c r="O106" s="31">
        <v>64</v>
      </c>
      <c r="P106" s="31">
        <v>4</v>
      </c>
      <c r="Q106" s="31">
        <v>129</v>
      </c>
    </row>
    <row r="107" spans="2:20" x14ac:dyDescent="0.25">
      <c r="B107" t="s">
        <v>117</v>
      </c>
      <c r="C107" s="22">
        <f>+C66</f>
        <v>61</v>
      </c>
      <c r="D107" s="22">
        <f>+D66</f>
        <v>53</v>
      </c>
      <c r="E107" s="22">
        <f>+E66</f>
        <v>64</v>
      </c>
      <c r="F107" s="22">
        <f>+F66</f>
        <v>4</v>
      </c>
      <c r="G107">
        <v>129</v>
      </c>
      <c r="J107" s="22">
        <f>+J66</f>
        <v>67.333333333333329</v>
      </c>
      <c r="K107" s="31">
        <v>86</v>
      </c>
      <c r="L107" s="27" t="s">
        <v>135</v>
      </c>
      <c r="M107" s="31">
        <v>55</v>
      </c>
      <c r="N107" s="32">
        <v>24</v>
      </c>
      <c r="O107" s="31">
        <v>37</v>
      </c>
      <c r="P107" s="31">
        <v>4</v>
      </c>
      <c r="Q107" s="31">
        <v>172</v>
      </c>
    </row>
    <row r="108" spans="2:20" x14ac:dyDescent="0.25">
      <c r="B108" t="s">
        <v>118</v>
      </c>
      <c r="C108" s="22">
        <f>+C37</f>
        <v>55</v>
      </c>
      <c r="D108" s="22">
        <f>+D37</f>
        <v>24</v>
      </c>
      <c r="E108" s="22">
        <f>+E37</f>
        <v>37</v>
      </c>
      <c r="F108" s="22">
        <f>+F37</f>
        <v>4</v>
      </c>
      <c r="G108">
        <v>172</v>
      </c>
      <c r="J108" s="22">
        <f>+J37</f>
        <v>86</v>
      </c>
      <c r="L108" s="26"/>
    </row>
    <row r="110" spans="2:20" x14ac:dyDescent="0.25">
      <c r="D110" t="s">
        <v>138</v>
      </c>
      <c r="E110" t="s">
        <v>136</v>
      </c>
      <c r="F110" t="s">
        <v>123</v>
      </c>
      <c r="G110" t="s">
        <v>141</v>
      </c>
    </row>
    <row r="111" spans="2:20" x14ac:dyDescent="0.25">
      <c r="B111" t="s">
        <v>143</v>
      </c>
      <c r="D111" t="s">
        <v>139</v>
      </c>
      <c r="E111" t="s">
        <v>137</v>
      </c>
      <c r="F111" t="s">
        <v>122</v>
      </c>
      <c r="G111" t="s">
        <v>142</v>
      </c>
    </row>
    <row r="112" spans="2:20" x14ac:dyDescent="0.25">
      <c r="B112" s="20" t="s">
        <v>19</v>
      </c>
      <c r="D112">
        <v>5</v>
      </c>
      <c r="E112" t="s">
        <v>144</v>
      </c>
      <c r="F112">
        <v>2</v>
      </c>
      <c r="G112">
        <v>89</v>
      </c>
    </row>
    <row r="113" spans="2:7" x14ac:dyDescent="0.25">
      <c r="B113" s="20" t="s">
        <v>102</v>
      </c>
      <c r="C113" s="20"/>
      <c r="D113">
        <v>14</v>
      </c>
      <c r="E113">
        <v>56</v>
      </c>
      <c r="F113">
        <v>66</v>
      </c>
      <c r="G113">
        <v>127</v>
      </c>
    </row>
    <row r="114" spans="2:7" x14ac:dyDescent="0.25">
      <c r="B114" t="s">
        <v>118</v>
      </c>
      <c r="C114" s="20"/>
      <c r="D114">
        <v>24</v>
      </c>
      <c r="E114" s="20">
        <v>55</v>
      </c>
      <c r="F114">
        <v>86</v>
      </c>
      <c r="G114">
        <v>172</v>
      </c>
    </row>
    <row r="115" spans="2:7" x14ac:dyDescent="0.25">
      <c r="B115" t="s">
        <v>106</v>
      </c>
      <c r="D115">
        <v>26</v>
      </c>
      <c r="E115">
        <v>53</v>
      </c>
      <c r="F115">
        <v>74</v>
      </c>
      <c r="G115">
        <v>123</v>
      </c>
    </row>
    <row r="116" spans="2:7" x14ac:dyDescent="0.25">
      <c r="B116" t="s">
        <v>104</v>
      </c>
      <c r="D116">
        <v>34</v>
      </c>
      <c r="E116">
        <v>54</v>
      </c>
      <c r="F116">
        <v>96</v>
      </c>
      <c r="G116">
        <v>76</v>
      </c>
    </row>
    <row r="117" spans="2:7" x14ac:dyDescent="0.25">
      <c r="B117" t="s">
        <v>140</v>
      </c>
      <c r="D117">
        <v>36</v>
      </c>
      <c r="E117">
        <v>85</v>
      </c>
      <c r="F117">
        <v>41</v>
      </c>
      <c r="G117">
        <v>46</v>
      </c>
    </row>
  </sheetData>
  <sortState ref="A6:U108">
    <sortCondition ref="D14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jsmerc01</dc:creator>
  <cp:lastModifiedBy>robert losey</cp:lastModifiedBy>
  <dcterms:created xsi:type="dcterms:W3CDTF">2017-01-09T19:06:00Z</dcterms:created>
  <dcterms:modified xsi:type="dcterms:W3CDTF">2017-02-12T01:50:12Z</dcterms:modified>
</cp:coreProperties>
</file>